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peter/Documents/Documents Sync/Vernier MAC/Ceny/Vernier Ceny pre publikovanie 2021/"/>
    </mc:Choice>
  </mc:AlternateContent>
  <xr:revisionPtr revIDLastSave="0" documentId="13_ncr:1_{D4F3141D-2B45-3A43-8FF0-5ACB39DEE1ED}" xr6:coauthVersionLast="45" xr6:coauthVersionMax="45" xr10:uidLastSave="{00000000-0000-0000-0000-000000000000}"/>
  <bookViews>
    <workbookView xWindow="940" yWindow="640" windowWidth="42040" windowHeight="26400" xr2:uid="{00000000-000D-0000-FFFF-FFFF00000000}"/>
  </bookViews>
  <sheets>
    <sheet name="ObjForm_1_2021" sheetId="5" r:id="rId1"/>
  </sheets>
  <definedNames>
    <definedName name="_xlnm._FilterDatabase" localSheetId="0" hidden="1">ObjForm_1_2021!$G$4:$G$486</definedName>
    <definedName name="_xlnm.Print_Area" localSheetId="0">ObjForm_1_2021!$A$1:$J$487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6" i="5" l="1"/>
  <c r="H486" i="5"/>
  <c r="F486" i="5"/>
  <c r="H485" i="5"/>
  <c r="H484" i="5"/>
  <c r="H483" i="5"/>
  <c r="H482" i="5"/>
  <c r="H481" i="5"/>
  <c r="H480" i="5"/>
  <c r="H479" i="5"/>
  <c r="H478" i="5"/>
  <c r="H477" i="5"/>
  <c r="H476" i="5"/>
  <c r="H475" i="5"/>
  <c r="I474" i="5"/>
  <c r="H474" i="5"/>
  <c r="F474" i="5"/>
  <c r="H473" i="5"/>
  <c r="H472" i="5"/>
  <c r="H471" i="5"/>
  <c r="H470" i="5"/>
  <c r="H469" i="5"/>
  <c r="H468" i="5"/>
  <c r="H467" i="5"/>
  <c r="H466" i="5"/>
  <c r="H465" i="5"/>
  <c r="H464" i="5"/>
  <c r="H463" i="5"/>
  <c r="I462" i="5"/>
  <c r="H462" i="5"/>
  <c r="F462" i="5"/>
  <c r="H461" i="5"/>
  <c r="H460" i="5"/>
  <c r="I459" i="5"/>
  <c r="H459" i="5"/>
  <c r="F459" i="5"/>
  <c r="H458" i="5"/>
  <c r="H457" i="5"/>
  <c r="H456" i="5"/>
  <c r="I455" i="5"/>
  <c r="H455" i="5"/>
  <c r="F455" i="5"/>
  <c r="H454" i="5"/>
  <c r="H453" i="5"/>
  <c r="H452" i="5"/>
  <c r="H451" i="5"/>
  <c r="H450" i="5"/>
  <c r="H449" i="5"/>
  <c r="H448" i="5"/>
  <c r="H447" i="5"/>
  <c r="H446" i="5"/>
  <c r="H445" i="5"/>
  <c r="H444" i="5"/>
  <c r="I443" i="5"/>
  <c r="H443" i="5"/>
  <c r="F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I417" i="5"/>
  <c r="H417" i="5"/>
  <c r="F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I347" i="5"/>
  <c r="H347" i="5"/>
  <c r="F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I331" i="5"/>
  <c r="H331" i="5"/>
  <c r="F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I187" i="5"/>
  <c r="H187" i="5"/>
  <c r="F187" i="5"/>
  <c r="H186" i="5"/>
  <c r="H185" i="5"/>
  <c r="I184" i="5"/>
  <c r="H184" i="5"/>
  <c r="F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I124" i="5"/>
  <c r="H124" i="5"/>
  <c r="F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I74" i="5"/>
  <c r="H74" i="5"/>
  <c r="F74" i="5"/>
  <c r="H73" i="5"/>
  <c r="H72" i="5"/>
  <c r="I71" i="5"/>
  <c r="H71" i="5"/>
  <c r="F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I31" i="5"/>
  <c r="H31" i="5"/>
  <c r="F31" i="5"/>
  <c r="H30" i="5"/>
  <c r="I30" i="5" s="1"/>
  <c r="F30" i="5"/>
  <c r="H29" i="5"/>
  <c r="I29" i="5" s="1"/>
  <c r="F29" i="5"/>
  <c r="H28" i="5"/>
  <c r="I28" i="5" s="1"/>
  <c r="F28" i="5"/>
  <c r="H27" i="5"/>
  <c r="H26" i="5"/>
  <c r="H25" i="5"/>
  <c r="I25" i="5" s="1"/>
  <c r="F25" i="5"/>
  <c r="H24" i="5"/>
  <c r="H23" i="5"/>
  <c r="I22" i="5"/>
  <c r="H22" i="5"/>
  <c r="F22" i="5"/>
  <c r="H21" i="5"/>
  <c r="H20" i="5"/>
  <c r="H19" i="5"/>
  <c r="H18" i="5"/>
  <c r="H17" i="5"/>
  <c r="H16" i="5"/>
  <c r="I15" i="5"/>
  <c r="H15" i="5"/>
  <c r="F15" i="5"/>
  <c r="H14" i="5"/>
  <c r="H13" i="5"/>
  <c r="H12" i="5"/>
  <c r="H11" i="5"/>
  <c r="I10" i="5"/>
  <c r="H10" i="5"/>
  <c r="F10" i="5"/>
  <c r="H9" i="5"/>
  <c r="H8" i="5"/>
  <c r="H7" i="5"/>
  <c r="I358" i="5" l="1"/>
  <c r="I418" i="5"/>
  <c r="I444" i="5"/>
  <c r="I442" i="5"/>
  <c r="I419" i="5"/>
  <c r="I430" i="5"/>
  <c r="J485" i="5"/>
  <c r="F485" i="5" s="1"/>
  <c r="J484" i="5"/>
  <c r="F484" i="5" s="1"/>
  <c r="J483" i="5"/>
  <c r="F483" i="5" s="1"/>
  <c r="J482" i="5"/>
  <c r="F482" i="5" s="1"/>
  <c r="J481" i="5"/>
  <c r="F481" i="5" s="1"/>
  <c r="J480" i="5"/>
  <c r="F480" i="5" s="1"/>
  <c r="J479" i="5"/>
  <c r="F479" i="5" s="1"/>
  <c r="J478" i="5"/>
  <c r="F478" i="5" s="1"/>
  <c r="J477" i="5"/>
  <c r="F477" i="5" s="1"/>
  <c r="J476" i="5"/>
  <c r="F476" i="5" s="1"/>
  <c r="J475" i="5"/>
  <c r="F475" i="5" s="1"/>
  <c r="J473" i="5"/>
  <c r="F473" i="5" s="1"/>
  <c r="J472" i="5"/>
  <c r="F472" i="5" s="1"/>
  <c r="J471" i="5"/>
  <c r="F471" i="5" s="1"/>
  <c r="J470" i="5"/>
  <c r="F470" i="5" s="1"/>
  <c r="J469" i="5"/>
  <c r="F469" i="5" s="1"/>
  <c r="J468" i="5"/>
  <c r="F468" i="5" s="1"/>
  <c r="J467" i="5"/>
  <c r="F467" i="5" s="1"/>
  <c r="J466" i="5"/>
  <c r="F466" i="5" s="1"/>
  <c r="J465" i="5"/>
  <c r="F465" i="5" s="1"/>
  <c r="J464" i="5"/>
  <c r="F464" i="5" s="1"/>
  <c r="J463" i="5"/>
  <c r="F463" i="5" s="1"/>
  <c r="J461" i="5"/>
  <c r="F461" i="5" s="1"/>
  <c r="J460" i="5"/>
  <c r="F460" i="5" s="1"/>
  <c r="J458" i="5"/>
  <c r="F458" i="5" s="1"/>
  <c r="J457" i="5"/>
  <c r="F457" i="5" s="1"/>
  <c r="J456" i="5"/>
  <c r="F456" i="5" s="1"/>
  <c r="J454" i="5"/>
  <c r="F454" i="5" s="1"/>
  <c r="J453" i="5"/>
  <c r="F453" i="5" s="1"/>
  <c r="J452" i="5"/>
  <c r="F452" i="5" s="1"/>
  <c r="J451" i="5"/>
  <c r="F451" i="5" s="1"/>
  <c r="J450" i="5"/>
  <c r="F450" i="5" s="1"/>
  <c r="J449" i="5"/>
  <c r="F449" i="5" s="1"/>
  <c r="J448" i="5"/>
  <c r="F448" i="5" s="1"/>
  <c r="J447" i="5"/>
  <c r="F447" i="5" s="1"/>
  <c r="J446" i="5"/>
  <c r="F446" i="5" s="1"/>
  <c r="J445" i="5"/>
  <c r="F445" i="5" s="1"/>
  <c r="J444" i="5"/>
  <c r="F444" i="5" s="1"/>
  <c r="J442" i="5"/>
  <c r="F442" i="5" s="1"/>
  <c r="J441" i="5"/>
  <c r="F441" i="5" s="1"/>
  <c r="J440" i="5"/>
  <c r="F440" i="5" s="1"/>
  <c r="J439" i="5"/>
  <c r="F439" i="5" s="1"/>
  <c r="J438" i="5"/>
  <c r="F438" i="5" s="1"/>
  <c r="J437" i="5"/>
  <c r="F437" i="5" s="1"/>
  <c r="J436" i="5"/>
  <c r="F436" i="5" s="1"/>
  <c r="J435" i="5"/>
  <c r="F435" i="5" s="1"/>
  <c r="J434" i="5"/>
  <c r="F434" i="5" s="1"/>
  <c r="J433" i="5"/>
  <c r="J432" i="5"/>
  <c r="F432" i="5" s="1"/>
  <c r="J431" i="5"/>
  <c r="F431" i="5" s="1"/>
  <c r="J430" i="5"/>
  <c r="F430" i="5" s="1"/>
  <c r="J429" i="5"/>
  <c r="F429" i="5" s="1"/>
  <c r="J428" i="5"/>
  <c r="F428" i="5" s="1"/>
  <c r="J427" i="5"/>
  <c r="F427" i="5" s="1"/>
  <c r="J426" i="5"/>
  <c r="F426" i="5" s="1"/>
  <c r="J425" i="5"/>
  <c r="F425" i="5" s="1"/>
  <c r="J424" i="5"/>
  <c r="F424" i="5" s="1"/>
  <c r="J423" i="5"/>
  <c r="F423" i="5" s="1"/>
  <c r="J422" i="5"/>
  <c r="F422" i="5" s="1"/>
  <c r="J421" i="5"/>
  <c r="J420" i="5"/>
  <c r="F420" i="5" s="1"/>
  <c r="J419" i="5"/>
  <c r="F419" i="5" s="1"/>
  <c r="J418" i="5"/>
  <c r="F418" i="5" s="1"/>
  <c r="J416" i="5"/>
  <c r="F416" i="5" s="1"/>
  <c r="J415" i="5"/>
  <c r="F415" i="5" s="1"/>
  <c r="J414" i="5"/>
  <c r="F414" i="5" s="1"/>
  <c r="J413" i="5"/>
  <c r="F413" i="5" s="1"/>
  <c r="J412" i="5"/>
  <c r="F412" i="5" s="1"/>
  <c r="J411" i="5"/>
  <c r="F411" i="5" s="1"/>
  <c r="J410" i="5"/>
  <c r="F410" i="5" s="1"/>
  <c r="J409" i="5"/>
  <c r="F409" i="5" s="1"/>
  <c r="J408" i="5"/>
  <c r="F408" i="5" s="1"/>
  <c r="J407" i="5"/>
  <c r="F407" i="5" s="1"/>
  <c r="J406" i="5"/>
  <c r="F406" i="5" s="1"/>
  <c r="J405" i="5"/>
  <c r="F405" i="5" s="1"/>
  <c r="J404" i="5"/>
  <c r="F404" i="5" s="1"/>
  <c r="J403" i="5"/>
  <c r="F403" i="5" s="1"/>
  <c r="J402" i="5"/>
  <c r="F402" i="5" s="1"/>
  <c r="J401" i="5"/>
  <c r="J400" i="5"/>
  <c r="F400" i="5" s="1"/>
  <c r="J399" i="5"/>
  <c r="J398" i="5"/>
  <c r="F398" i="5" s="1"/>
  <c r="J397" i="5"/>
  <c r="F397" i="5" s="1"/>
  <c r="J396" i="5"/>
  <c r="F396" i="5" s="1"/>
  <c r="J395" i="5"/>
  <c r="F395" i="5" s="1"/>
  <c r="J394" i="5"/>
  <c r="F394" i="5" s="1"/>
  <c r="J393" i="5"/>
  <c r="F393" i="5" s="1"/>
  <c r="J392" i="5"/>
  <c r="F392" i="5" s="1"/>
  <c r="J391" i="5"/>
  <c r="F391" i="5" s="1"/>
  <c r="J390" i="5"/>
  <c r="F390" i="5" s="1"/>
  <c r="J389" i="5"/>
  <c r="F389" i="5" s="1"/>
  <c r="J388" i="5"/>
  <c r="F388" i="5" s="1"/>
  <c r="J387" i="5"/>
  <c r="F387" i="5" s="1"/>
  <c r="J386" i="5"/>
  <c r="F386" i="5" s="1"/>
  <c r="J385" i="5"/>
  <c r="F385" i="5" s="1"/>
  <c r="J384" i="5"/>
  <c r="F384" i="5" s="1"/>
  <c r="J383" i="5"/>
  <c r="F383" i="5" s="1"/>
  <c r="J382" i="5"/>
  <c r="F382" i="5" s="1"/>
  <c r="J381" i="5"/>
  <c r="F381" i="5" s="1"/>
  <c r="J380" i="5"/>
  <c r="F380" i="5" s="1"/>
  <c r="J379" i="5"/>
  <c r="F379" i="5" s="1"/>
  <c r="J378" i="5"/>
  <c r="F378" i="5" s="1"/>
  <c r="J377" i="5"/>
  <c r="J376" i="5"/>
  <c r="F376" i="5" s="1"/>
  <c r="J375" i="5"/>
  <c r="F375" i="5" s="1"/>
  <c r="J374" i="5"/>
  <c r="F374" i="5" s="1"/>
  <c r="J373" i="5"/>
  <c r="F373" i="5" s="1"/>
  <c r="J372" i="5"/>
  <c r="F372" i="5" s="1"/>
  <c r="J371" i="5"/>
  <c r="F371" i="5" s="1"/>
  <c r="J370" i="5"/>
  <c r="F370" i="5" s="1"/>
  <c r="J369" i="5"/>
  <c r="F369" i="5" s="1"/>
  <c r="J368" i="5"/>
  <c r="F368" i="5" s="1"/>
  <c r="J367" i="5"/>
  <c r="F367" i="5" s="1"/>
  <c r="J366" i="5"/>
  <c r="F366" i="5" s="1"/>
  <c r="J365" i="5"/>
  <c r="F365" i="5" s="1"/>
  <c r="J364" i="5"/>
  <c r="F364" i="5" s="1"/>
  <c r="J363" i="5"/>
  <c r="J362" i="5"/>
  <c r="F362" i="5" s="1"/>
  <c r="J361" i="5"/>
  <c r="F361" i="5" s="1"/>
  <c r="J360" i="5"/>
  <c r="F360" i="5" s="1"/>
  <c r="J359" i="5"/>
  <c r="F359" i="5" s="1"/>
  <c r="J358" i="5"/>
  <c r="F358" i="5" s="1"/>
  <c r="J357" i="5"/>
  <c r="F357" i="5" s="1"/>
  <c r="J356" i="5"/>
  <c r="F356" i="5" s="1"/>
  <c r="J355" i="5"/>
  <c r="F355" i="5" s="1"/>
  <c r="J354" i="5"/>
  <c r="F354" i="5" s="1"/>
  <c r="J353" i="5"/>
  <c r="F353" i="5" s="1"/>
  <c r="J352" i="5"/>
  <c r="F352" i="5" s="1"/>
  <c r="J351" i="5"/>
  <c r="J350" i="5"/>
  <c r="F350" i="5" s="1"/>
  <c r="J349" i="5"/>
  <c r="F349" i="5" s="1"/>
  <c r="J348" i="5"/>
  <c r="F348" i="5" s="1"/>
  <c r="J346" i="5"/>
  <c r="F346" i="5" s="1"/>
  <c r="J345" i="5"/>
  <c r="F345" i="5" s="1"/>
  <c r="J344" i="5"/>
  <c r="F344" i="5" s="1"/>
  <c r="J343" i="5"/>
  <c r="F343" i="5" s="1"/>
  <c r="J342" i="5"/>
  <c r="F342" i="5" s="1"/>
  <c r="J341" i="5"/>
  <c r="J340" i="5"/>
  <c r="F340" i="5" s="1"/>
  <c r="J339" i="5"/>
  <c r="F339" i="5" s="1"/>
  <c r="J338" i="5"/>
  <c r="F338" i="5" s="1"/>
  <c r="J337" i="5"/>
  <c r="J336" i="5"/>
  <c r="F336" i="5" s="1"/>
  <c r="J335" i="5"/>
  <c r="F335" i="5" s="1"/>
  <c r="J334" i="5"/>
  <c r="F334" i="5" s="1"/>
  <c r="J333" i="5"/>
  <c r="F333" i="5" s="1"/>
  <c r="J332" i="5"/>
  <c r="F332" i="5" s="1"/>
  <c r="J330" i="5"/>
  <c r="F330" i="5" s="1"/>
  <c r="J329" i="5"/>
  <c r="J328" i="5"/>
  <c r="F328" i="5" s="1"/>
  <c r="J327" i="5"/>
  <c r="J326" i="5"/>
  <c r="F326" i="5" s="1"/>
  <c r="J325" i="5"/>
  <c r="F325" i="5" s="1"/>
  <c r="J324" i="5"/>
  <c r="F324" i="5" s="1"/>
  <c r="J323" i="5"/>
  <c r="F323" i="5" s="1"/>
  <c r="J322" i="5"/>
  <c r="F322" i="5" s="1"/>
  <c r="J321" i="5"/>
  <c r="F321" i="5" s="1"/>
  <c r="J320" i="5"/>
  <c r="F320" i="5" s="1"/>
  <c r="J319" i="5"/>
  <c r="F319" i="5" s="1"/>
  <c r="J318" i="5"/>
  <c r="F318" i="5" s="1"/>
  <c r="J317" i="5"/>
  <c r="F317" i="5" s="1"/>
  <c r="J316" i="5"/>
  <c r="F316" i="5" s="1"/>
  <c r="J315" i="5"/>
  <c r="J314" i="5"/>
  <c r="F314" i="5" s="1"/>
  <c r="J313" i="5"/>
  <c r="J312" i="5"/>
  <c r="F312" i="5" s="1"/>
  <c r="J311" i="5"/>
  <c r="F311" i="5" s="1"/>
  <c r="J310" i="5"/>
  <c r="J309" i="5"/>
  <c r="F309" i="5" s="1"/>
  <c r="J308" i="5"/>
  <c r="F308" i="5" s="1"/>
  <c r="J307" i="5"/>
  <c r="F307" i="5" s="1"/>
  <c r="J306" i="5"/>
  <c r="F306" i="5" s="1"/>
  <c r="J305" i="5"/>
  <c r="F305" i="5" s="1"/>
  <c r="J304" i="5"/>
  <c r="F304" i="5" s="1"/>
  <c r="J303" i="5"/>
  <c r="F303" i="5" s="1"/>
  <c r="J302" i="5"/>
  <c r="J301" i="5"/>
  <c r="F301" i="5" s="1"/>
  <c r="J300" i="5"/>
  <c r="F300" i="5" s="1"/>
  <c r="J299" i="5"/>
  <c r="F299" i="5" s="1"/>
  <c r="J298" i="5"/>
  <c r="J297" i="5"/>
  <c r="F297" i="5" s="1"/>
  <c r="J296" i="5"/>
  <c r="F296" i="5" s="1"/>
  <c r="J295" i="5"/>
  <c r="F295" i="5" s="1"/>
  <c r="J294" i="5"/>
  <c r="J293" i="5"/>
  <c r="F293" i="5" s="1"/>
  <c r="J292" i="5"/>
  <c r="F292" i="5" s="1"/>
  <c r="J291" i="5"/>
  <c r="F291" i="5" s="1"/>
  <c r="J290" i="5"/>
  <c r="F290" i="5" s="1"/>
  <c r="J289" i="5"/>
  <c r="F289" i="5" s="1"/>
  <c r="J288" i="5"/>
  <c r="F288" i="5" s="1"/>
  <c r="J287" i="5"/>
  <c r="F287" i="5" s="1"/>
  <c r="J286" i="5"/>
  <c r="J285" i="5"/>
  <c r="F285" i="5" s="1"/>
  <c r="J284" i="5"/>
  <c r="F284" i="5" s="1"/>
  <c r="J283" i="5"/>
  <c r="F283" i="5" s="1"/>
  <c r="J282" i="5"/>
  <c r="F282" i="5" s="1"/>
  <c r="J281" i="5"/>
  <c r="F281" i="5" s="1"/>
  <c r="J280" i="5"/>
  <c r="F280" i="5" s="1"/>
  <c r="J279" i="5"/>
  <c r="F279" i="5" s="1"/>
  <c r="J278" i="5"/>
  <c r="F278" i="5" s="1"/>
  <c r="J277" i="5"/>
  <c r="F277" i="5" s="1"/>
  <c r="J276" i="5"/>
  <c r="F276" i="5" s="1"/>
  <c r="J275" i="5"/>
  <c r="F275" i="5" s="1"/>
  <c r="J274" i="5"/>
  <c r="J273" i="5"/>
  <c r="F273" i="5" s="1"/>
  <c r="J272" i="5"/>
  <c r="F272" i="5" s="1"/>
  <c r="J271" i="5"/>
  <c r="F271" i="5" s="1"/>
  <c r="J270" i="5"/>
  <c r="F270" i="5" s="1"/>
  <c r="J269" i="5"/>
  <c r="F269" i="5" s="1"/>
  <c r="J268" i="5"/>
  <c r="F268" i="5" s="1"/>
  <c r="J267" i="5"/>
  <c r="F267" i="5" s="1"/>
  <c r="J266" i="5"/>
  <c r="F266" i="5" s="1"/>
  <c r="J265" i="5"/>
  <c r="F265" i="5" s="1"/>
  <c r="J264" i="5"/>
  <c r="F264" i="5" s="1"/>
  <c r="J263" i="5"/>
  <c r="F263" i="5" s="1"/>
  <c r="J262" i="5"/>
  <c r="J261" i="5"/>
  <c r="F261" i="5" s="1"/>
  <c r="J260" i="5"/>
  <c r="F260" i="5" s="1"/>
  <c r="J259" i="5"/>
  <c r="F259" i="5" s="1"/>
  <c r="J258" i="5"/>
  <c r="F258" i="5" s="1"/>
  <c r="J257" i="5"/>
  <c r="F257" i="5" s="1"/>
  <c r="J256" i="5"/>
  <c r="F256" i="5" s="1"/>
  <c r="J255" i="5"/>
  <c r="F255" i="5" s="1"/>
  <c r="J254" i="5"/>
  <c r="J253" i="5"/>
  <c r="F253" i="5" s="1"/>
  <c r="J252" i="5"/>
  <c r="F252" i="5" s="1"/>
  <c r="J251" i="5"/>
  <c r="F251" i="5" s="1"/>
  <c r="J250" i="5"/>
  <c r="J249" i="5"/>
  <c r="F249" i="5" s="1"/>
  <c r="J248" i="5"/>
  <c r="F248" i="5" s="1"/>
  <c r="J247" i="5"/>
  <c r="F247" i="5" s="1"/>
  <c r="J246" i="5"/>
  <c r="F246" i="5" s="1"/>
  <c r="J245" i="5"/>
  <c r="F245" i="5" s="1"/>
  <c r="J244" i="5"/>
  <c r="J243" i="5"/>
  <c r="F243" i="5" s="1"/>
  <c r="J242" i="5"/>
  <c r="F242" i="5" s="1"/>
  <c r="J241" i="5"/>
  <c r="F241" i="5" s="1"/>
  <c r="J240" i="5"/>
  <c r="F240" i="5" s="1"/>
  <c r="J239" i="5"/>
  <c r="F239" i="5" s="1"/>
  <c r="J238" i="5"/>
  <c r="J237" i="5"/>
  <c r="F237" i="5" s="1"/>
  <c r="J236" i="5"/>
  <c r="F236" i="5" s="1"/>
  <c r="J235" i="5"/>
  <c r="F235" i="5" s="1"/>
  <c r="J234" i="5"/>
  <c r="F234" i="5" s="1"/>
  <c r="J233" i="5"/>
  <c r="F233" i="5" s="1"/>
  <c r="J232" i="5"/>
  <c r="F232" i="5" s="1"/>
  <c r="J231" i="5"/>
  <c r="F231" i="5" s="1"/>
  <c r="J230" i="5"/>
  <c r="F230" i="5" s="1"/>
  <c r="J229" i="5"/>
  <c r="F229" i="5" s="1"/>
  <c r="J228" i="5"/>
  <c r="F228" i="5" s="1"/>
  <c r="J227" i="5"/>
  <c r="F227" i="5" s="1"/>
  <c r="J226" i="5"/>
  <c r="J225" i="5"/>
  <c r="F225" i="5" s="1"/>
  <c r="J224" i="5"/>
  <c r="F224" i="5" s="1"/>
  <c r="J223" i="5"/>
  <c r="F223" i="5" s="1"/>
  <c r="J222" i="5"/>
  <c r="F222" i="5" s="1"/>
  <c r="J221" i="5"/>
  <c r="F221" i="5" s="1"/>
  <c r="J220" i="5"/>
  <c r="F220" i="5" s="1"/>
  <c r="J219" i="5"/>
  <c r="F219" i="5" s="1"/>
  <c r="J218" i="5"/>
  <c r="F218" i="5" s="1"/>
  <c r="J217" i="5"/>
  <c r="F217" i="5" s="1"/>
  <c r="J216" i="5"/>
  <c r="F216" i="5" s="1"/>
  <c r="J215" i="5"/>
  <c r="F215" i="5" s="1"/>
  <c r="J214" i="5"/>
  <c r="J213" i="5"/>
  <c r="F213" i="5" s="1"/>
  <c r="J212" i="5"/>
  <c r="F212" i="5" s="1"/>
  <c r="J211" i="5"/>
  <c r="F211" i="5" s="1"/>
  <c r="J210" i="5"/>
  <c r="F210" i="5" s="1"/>
  <c r="J209" i="5"/>
  <c r="F209" i="5" s="1"/>
  <c r="J208" i="5"/>
  <c r="F208" i="5" s="1"/>
  <c r="J207" i="5"/>
  <c r="F207" i="5" s="1"/>
  <c r="J206" i="5"/>
  <c r="F206" i="5" s="1"/>
  <c r="J205" i="5"/>
  <c r="F205" i="5" s="1"/>
  <c r="J204" i="5"/>
  <c r="F204" i="5" s="1"/>
  <c r="J203" i="5"/>
  <c r="F203" i="5" s="1"/>
  <c r="J202" i="5"/>
  <c r="J201" i="5"/>
  <c r="F201" i="5" s="1"/>
  <c r="J200" i="5"/>
  <c r="F200" i="5" s="1"/>
  <c r="J199" i="5"/>
  <c r="F199" i="5" s="1"/>
  <c r="J198" i="5"/>
  <c r="F198" i="5" s="1"/>
  <c r="J197" i="5"/>
  <c r="F197" i="5" s="1"/>
  <c r="J196" i="5"/>
  <c r="F196" i="5" s="1"/>
  <c r="J195" i="5"/>
  <c r="F195" i="5" s="1"/>
  <c r="J194" i="5"/>
  <c r="F194" i="5" s="1"/>
  <c r="J193" i="5"/>
  <c r="F193" i="5" s="1"/>
  <c r="J192" i="5"/>
  <c r="F192" i="5" s="1"/>
  <c r="J191" i="5"/>
  <c r="F191" i="5" s="1"/>
  <c r="J190" i="5"/>
  <c r="J189" i="5"/>
  <c r="F189" i="5" s="1"/>
  <c r="J188" i="5"/>
  <c r="F188" i="5" s="1"/>
  <c r="J186" i="5"/>
  <c r="F186" i="5" s="1"/>
  <c r="J185" i="5"/>
  <c r="F185" i="5" s="1"/>
  <c r="J183" i="5"/>
  <c r="F183" i="5" s="1"/>
  <c r="J182" i="5"/>
  <c r="J181" i="5"/>
  <c r="F181" i="5" s="1"/>
  <c r="J180" i="5"/>
  <c r="F180" i="5" s="1"/>
  <c r="J179" i="5"/>
  <c r="F179" i="5" s="1"/>
  <c r="J178" i="5"/>
  <c r="F178" i="5" s="1"/>
  <c r="J177" i="5"/>
  <c r="F177" i="5" s="1"/>
  <c r="J176" i="5"/>
  <c r="J175" i="5"/>
  <c r="F175" i="5" s="1"/>
  <c r="J174" i="5"/>
  <c r="J173" i="5"/>
  <c r="F173" i="5" s="1"/>
  <c r="J172" i="5"/>
  <c r="F172" i="5" s="1"/>
  <c r="J171" i="5"/>
  <c r="F171" i="5" s="1"/>
  <c r="J170" i="5"/>
  <c r="J169" i="5"/>
  <c r="F169" i="5" s="1"/>
  <c r="J168" i="5"/>
  <c r="F168" i="5" s="1"/>
  <c r="J167" i="5"/>
  <c r="F167" i="5" s="1"/>
  <c r="J166" i="5"/>
  <c r="F166" i="5" s="1"/>
  <c r="J165" i="5"/>
  <c r="F165" i="5" s="1"/>
  <c r="J164" i="5"/>
  <c r="J163" i="5"/>
  <c r="F163" i="5" s="1"/>
  <c r="J162" i="5"/>
  <c r="J161" i="5"/>
  <c r="F161" i="5" s="1"/>
  <c r="J160" i="5"/>
  <c r="F160" i="5" s="1"/>
  <c r="J159" i="5"/>
  <c r="F159" i="5" s="1"/>
  <c r="J158" i="5"/>
  <c r="F158" i="5" s="1"/>
  <c r="J157" i="5"/>
  <c r="F157" i="5" s="1"/>
  <c r="J156" i="5"/>
  <c r="F156" i="5" s="1"/>
  <c r="J155" i="5"/>
  <c r="F155" i="5" s="1"/>
  <c r="J154" i="5"/>
  <c r="F154" i="5" s="1"/>
  <c r="J153" i="5"/>
  <c r="F153" i="5" s="1"/>
  <c r="J152" i="5"/>
  <c r="J151" i="5"/>
  <c r="F151" i="5" s="1"/>
  <c r="J150" i="5"/>
  <c r="J149" i="5"/>
  <c r="F149" i="5" s="1"/>
  <c r="J148" i="5"/>
  <c r="J147" i="5"/>
  <c r="F147" i="5" s="1"/>
  <c r="J146" i="5"/>
  <c r="F146" i="5" s="1"/>
  <c r="J145" i="5"/>
  <c r="F145" i="5" s="1"/>
  <c r="J144" i="5"/>
  <c r="F144" i="5" s="1"/>
  <c r="J143" i="5"/>
  <c r="F143" i="5" s="1"/>
  <c r="J142" i="5"/>
  <c r="F142" i="5" s="1"/>
  <c r="J141" i="5"/>
  <c r="F141" i="5" s="1"/>
  <c r="J140" i="5"/>
  <c r="J139" i="5"/>
  <c r="F139" i="5" s="1"/>
  <c r="J138" i="5"/>
  <c r="F138" i="5" s="1"/>
  <c r="J137" i="5"/>
  <c r="F137" i="5" s="1"/>
  <c r="J136" i="5"/>
  <c r="F136" i="5" s="1"/>
  <c r="J135" i="5"/>
  <c r="F135" i="5" s="1"/>
  <c r="J134" i="5"/>
  <c r="J133" i="5"/>
  <c r="F133" i="5" s="1"/>
  <c r="J132" i="5"/>
  <c r="J131" i="5"/>
  <c r="F131" i="5" s="1"/>
  <c r="J130" i="5"/>
  <c r="F130" i="5" s="1"/>
  <c r="J129" i="5"/>
  <c r="F129" i="5" s="1"/>
  <c r="J128" i="5"/>
  <c r="J127" i="5"/>
  <c r="F127" i="5" s="1"/>
  <c r="J126" i="5"/>
  <c r="J125" i="5"/>
  <c r="F125" i="5" s="1"/>
  <c r="J123" i="5"/>
  <c r="F123" i="5" s="1"/>
  <c r="J122" i="5"/>
  <c r="F122" i="5" s="1"/>
  <c r="J121" i="5"/>
  <c r="F121" i="5" s="1"/>
  <c r="J120" i="5"/>
  <c r="F120" i="5" s="1"/>
  <c r="J119" i="5"/>
  <c r="F119" i="5" s="1"/>
  <c r="J118" i="5"/>
  <c r="F118" i="5" s="1"/>
  <c r="J117" i="5"/>
  <c r="F117" i="5" s="1"/>
  <c r="J116" i="5"/>
  <c r="J115" i="5"/>
  <c r="F115" i="5" s="1"/>
  <c r="J114" i="5"/>
  <c r="F114" i="5" s="1"/>
  <c r="J113" i="5"/>
  <c r="F113" i="5" s="1"/>
  <c r="J112" i="5"/>
  <c r="F112" i="5" s="1"/>
  <c r="J111" i="5"/>
  <c r="F111" i="5" s="1"/>
  <c r="J110" i="5"/>
  <c r="J109" i="5"/>
  <c r="F109" i="5" s="1"/>
  <c r="J108" i="5"/>
  <c r="J107" i="5"/>
  <c r="F107" i="5" s="1"/>
  <c r="J106" i="5"/>
  <c r="F106" i="5" s="1"/>
  <c r="J105" i="5"/>
  <c r="F105" i="5" s="1"/>
  <c r="J104" i="5"/>
  <c r="J103" i="5"/>
  <c r="F103" i="5" s="1"/>
  <c r="J102" i="5"/>
  <c r="J101" i="5"/>
  <c r="F101" i="5" s="1"/>
  <c r="J100" i="5"/>
  <c r="J99" i="5"/>
  <c r="F99" i="5" s="1"/>
  <c r="J98" i="5"/>
  <c r="F98" i="5" s="1"/>
  <c r="J97" i="5"/>
  <c r="F97" i="5" s="1"/>
  <c r="J96" i="5"/>
  <c r="F96" i="5" s="1"/>
  <c r="J95" i="5"/>
  <c r="F95" i="5" s="1"/>
  <c r="J94" i="5"/>
  <c r="F94" i="5" s="1"/>
  <c r="J93" i="5"/>
  <c r="F93" i="5" s="1"/>
  <c r="J92" i="5"/>
  <c r="J91" i="5"/>
  <c r="F91" i="5" s="1"/>
  <c r="J90" i="5"/>
  <c r="F90" i="5" s="1"/>
  <c r="J89" i="5"/>
  <c r="F89" i="5" s="1"/>
  <c r="J88" i="5"/>
  <c r="F88" i="5" s="1"/>
  <c r="J87" i="5"/>
  <c r="F87" i="5" s="1"/>
  <c r="J86" i="5"/>
  <c r="J85" i="5"/>
  <c r="F85" i="5" s="1"/>
  <c r="J84" i="5"/>
  <c r="J83" i="5"/>
  <c r="F83" i="5" s="1"/>
  <c r="J82" i="5"/>
  <c r="F82" i="5" s="1"/>
  <c r="J81" i="5"/>
  <c r="F81" i="5" s="1"/>
  <c r="J80" i="5"/>
  <c r="J79" i="5"/>
  <c r="F79" i="5" s="1"/>
  <c r="J78" i="5"/>
  <c r="J77" i="5"/>
  <c r="F77" i="5" s="1"/>
  <c r="J76" i="5"/>
  <c r="J75" i="5"/>
  <c r="F75" i="5" s="1"/>
  <c r="J73" i="5"/>
  <c r="F73" i="5" s="1"/>
  <c r="J72" i="5"/>
  <c r="F72" i="5" s="1"/>
  <c r="J70" i="5"/>
  <c r="F70" i="5" s="1"/>
  <c r="J69" i="5"/>
  <c r="F69" i="5" s="1"/>
  <c r="J68" i="5"/>
  <c r="F68" i="5" s="1"/>
  <c r="J67" i="5"/>
  <c r="F67" i="5" s="1"/>
  <c r="J66" i="5"/>
  <c r="J65" i="5"/>
  <c r="F65" i="5" s="1"/>
  <c r="J64" i="5"/>
  <c r="F64" i="5" s="1"/>
  <c r="J63" i="5"/>
  <c r="F63" i="5" s="1"/>
  <c r="J62" i="5"/>
  <c r="F62" i="5" s="1"/>
  <c r="J61" i="5"/>
  <c r="F61" i="5" s="1"/>
  <c r="J60" i="5"/>
  <c r="J59" i="5"/>
  <c r="F59" i="5" s="1"/>
  <c r="J58" i="5"/>
  <c r="F58" i="5" s="1"/>
  <c r="J57" i="5"/>
  <c r="F57" i="5" s="1"/>
  <c r="J56" i="5"/>
  <c r="F56" i="5" s="1"/>
  <c r="J55" i="5"/>
  <c r="F55" i="5" s="1"/>
  <c r="J54" i="5"/>
  <c r="J53" i="5"/>
  <c r="F53" i="5" s="1"/>
  <c r="J52" i="5"/>
  <c r="J51" i="5"/>
  <c r="F51" i="5" s="1"/>
  <c r="J50" i="5"/>
  <c r="F50" i="5" s="1"/>
  <c r="J49" i="5"/>
  <c r="F49" i="5" s="1"/>
  <c r="J48" i="5"/>
  <c r="F48" i="5" s="1"/>
  <c r="J47" i="5"/>
  <c r="F47" i="5" s="1"/>
  <c r="J46" i="5"/>
  <c r="F46" i="5" s="1"/>
  <c r="J45" i="5"/>
  <c r="F45" i="5" s="1"/>
  <c r="J44" i="5"/>
  <c r="F44" i="5" s="1"/>
  <c r="J43" i="5"/>
  <c r="F43" i="5" s="1"/>
  <c r="J42" i="5"/>
  <c r="J41" i="5"/>
  <c r="F41" i="5" s="1"/>
  <c r="J40" i="5"/>
  <c r="F40" i="5" s="1"/>
  <c r="J39" i="5"/>
  <c r="F39" i="5" s="1"/>
  <c r="J38" i="5"/>
  <c r="F38" i="5" s="1"/>
  <c r="J37" i="5"/>
  <c r="F37" i="5" s="1"/>
  <c r="J36" i="5"/>
  <c r="J35" i="5"/>
  <c r="F35" i="5" s="1"/>
  <c r="J34" i="5"/>
  <c r="F34" i="5" s="1"/>
  <c r="J33" i="5"/>
  <c r="F33" i="5" s="1"/>
  <c r="J32" i="5"/>
  <c r="F32" i="5" s="1"/>
  <c r="J27" i="5"/>
  <c r="F27" i="5" s="1"/>
  <c r="J26" i="5"/>
  <c r="F26" i="5" s="1"/>
  <c r="J24" i="5"/>
  <c r="F24" i="5" s="1"/>
  <c r="J23" i="5"/>
  <c r="F23" i="5" s="1"/>
  <c r="J21" i="5"/>
  <c r="F21" i="5" s="1"/>
  <c r="J20" i="5"/>
  <c r="J19" i="5"/>
  <c r="F19" i="5" s="1"/>
  <c r="J18" i="5"/>
  <c r="F18" i="5" s="1"/>
  <c r="J17" i="5"/>
  <c r="F17" i="5" s="1"/>
  <c r="J16" i="5"/>
  <c r="J14" i="5"/>
  <c r="J13" i="5"/>
  <c r="F13" i="5" s="1"/>
  <c r="J12" i="5"/>
  <c r="F12" i="5" s="1"/>
  <c r="J11" i="5"/>
  <c r="F11" i="5" s="1"/>
  <c r="J9" i="5"/>
  <c r="F9" i="5" s="1"/>
  <c r="J8" i="5"/>
  <c r="F8" i="5" s="1"/>
  <c r="J7" i="5"/>
  <c r="F7" i="5" s="1"/>
  <c r="J6" i="5"/>
  <c r="F6" i="5" s="1"/>
  <c r="H6" i="5"/>
  <c r="I6" i="5" s="1"/>
  <c r="I368" i="5" l="1"/>
  <c r="I406" i="5"/>
  <c r="I410" i="5"/>
  <c r="I393" i="5"/>
  <c r="I370" i="5"/>
  <c r="I464" i="5"/>
  <c r="I333" i="5"/>
  <c r="I392" i="5"/>
  <c r="I400" i="5"/>
  <c r="I345" i="5"/>
  <c r="I364" i="5"/>
  <c r="I352" i="5"/>
  <c r="I320" i="5"/>
  <c r="I484" i="5"/>
  <c r="I374" i="5"/>
  <c r="I326" i="5"/>
  <c r="I478" i="5"/>
  <c r="I394" i="5"/>
  <c r="I456" i="5"/>
  <c r="I476" i="5"/>
  <c r="I457" i="5"/>
  <c r="I465" i="5"/>
  <c r="I412" i="5"/>
  <c r="I425" i="5"/>
  <c r="I483" i="5"/>
  <c r="I424" i="5"/>
  <c r="I470" i="5"/>
  <c r="I450" i="5"/>
  <c r="I437" i="5"/>
  <c r="I388" i="5"/>
  <c r="I449" i="5"/>
  <c r="I108" i="5"/>
  <c r="F108" i="5"/>
  <c r="F315" i="5"/>
  <c r="I315" i="5"/>
  <c r="F327" i="5"/>
  <c r="I327" i="5"/>
  <c r="F377" i="5"/>
  <c r="I377" i="5"/>
  <c r="F401" i="5"/>
  <c r="I401" i="5"/>
  <c r="I281" i="5"/>
  <c r="I472" i="5"/>
  <c r="I291" i="5"/>
  <c r="I219" i="5"/>
  <c r="I147" i="5"/>
  <c r="I75" i="5"/>
  <c r="I356" i="5"/>
  <c r="I285" i="5"/>
  <c r="I211" i="5"/>
  <c r="I295" i="5"/>
  <c r="I415" i="5"/>
  <c r="I361" i="5"/>
  <c r="I322" i="5"/>
  <c r="I408" i="5"/>
  <c r="I467" i="5"/>
  <c r="I420" i="5"/>
  <c r="I340" i="5"/>
  <c r="I447" i="5"/>
  <c r="I227" i="5"/>
  <c r="I139" i="5"/>
  <c r="I65" i="5"/>
  <c r="I304" i="5"/>
  <c r="I141" i="5"/>
  <c r="I130" i="5"/>
  <c r="I95" i="5"/>
  <c r="I82" i="5"/>
  <c r="I53" i="5"/>
  <c r="I289" i="5"/>
  <c r="I216" i="5"/>
  <c r="I181" i="5"/>
  <c r="I47" i="5"/>
  <c r="I242" i="5"/>
  <c r="I177" i="5"/>
  <c r="I127" i="5"/>
  <c r="I258" i="5"/>
  <c r="I215" i="5"/>
  <c r="I153" i="5"/>
  <c r="I81" i="5"/>
  <c r="I279" i="5"/>
  <c r="I231" i="5"/>
  <c r="I121" i="5"/>
  <c r="I292" i="5"/>
  <c r="I158" i="5"/>
  <c r="I50" i="5"/>
  <c r="I236" i="5"/>
  <c r="I138" i="5"/>
  <c r="I198" i="5"/>
  <c r="I34" i="5"/>
  <c r="I70" i="5"/>
  <c r="I128" i="5"/>
  <c r="F128" i="5"/>
  <c r="F134" i="5"/>
  <c r="I134" i="5"/>
  <c r="I140" i="5"/>
  <c r="F140" i="5"/>
  <c r="I152" i="5"/>
  <c r="F152" i="5"/>
  <c r="F164" i="5"/>
  <c r="I164" i="5"/>
  <c r="F170" i="5"/>
  <c r="I170" i="5"/>
  <c r="F176" i="5"/>
  <c r="I176" i="5"/>
  <c r="F182" i="5"/>
  <c r="I182" i="5"/>
  <c r="F190" i="5"/>
  <c r="I190" i="5"/>
  <c r="F202" i="5"/>
  <c r="I202" i="5"/>
  <c r="F214" i="5"/>
  <c r="I214" i="5"/>
  <c r="I226" i="5"/>
  <c r="F226" i="5"/>
  <c r="F238" i="5"/>
  <c r="I238" i="5"/>
  <c r="F244" i="5"/>
  <c r="I244" i="5"/>
  <c r="I250" i="5"/>
  <c r="F250" i="5"/>
  <c r="F262" i="5"/>
  <c r="I262" i="5"/>
  <c r="I274" i="5"/>
  <c r="F274" i="5"/>
  <c r="F286" i="5"/>
  <c r="I286" i="5"/>
  <c r="I298" i="5"/>
  <c r="F298" i="5"/>
  <c r="F310" i="5"/>
  <c r="I310" i="5"/>
  <c r="I341" i="5"/>
  <c r="F341" i="5"/>
  <c r="I421" i="5"/>
  <c r="F421" i="5"/>
  <c r="F433" i="5"/>
  <c r="I433" i="5"/>
  <c r="I427" i="5"/>
  <c r="I360" i="5"/>
  <c r="I328" i="5"/>
  <c r="I269" i="5"/>
  <c r="I469" i="5"/>
  <c r="I485" i="5"/>
  <c r="I407" i="5"/>
  <c r="I365" i="5"/>
  <c r="I288" i="5"/>
  <c r="I209" i="5"/>
  <c r="I135" i="5"/>
  <c r="I61" i="5"/>
  <c r="I389" i="5"/>
  <c r="I277" i="5"/>
  <c r="I199" i="5"/>
  <c r="I453" i="5"/>
  <c r="I409" i="5"/>
  <c r="I367" i="5"/>
  <c r="I287" i="5"/>
  <c r="I319" i="5"/>
  <c r="I461" i="5"/>
  <c r="I391" i="5"/>
  <c r="I343" i="5"/>
  <c r="I463" i="5"/>
  <c r="I404" i="5"/>
  <c r="I324" i="5"/>
  <c r="I223" i="5"/>
  <c r="I131" i="5"/>
  <c r="I57" i="5"/>
  <c r="I178" i="5"/>
  <c r="I125" i="5"/>
  <c r="I109" i="5"/>
  <c r="I39" i="5"/>
  <c r="I56" i="5"/>
  <c r="I21" i="5"/>
  <c r="I273" i="5"/>
  <c r="I213" i="5"/>
  <c r="I169" i="5"/>
  <c r="I308" i="5"/>
  <c r="I232" i="5"/>
  <c r="I168" i="5"/>
  <c r="I119" i="5"/>
  <c r="I375" i="5"/>
  <c r="I255" i="5"/>
  <c r="I206" i="5"/>
  <c r="I137" i="5"/>
  <c r="I63" i="5"/>
  <c r="I275" i="5"/>
  <c r="I224" i="5"/>
  <c r="I118" i="5"/>
  <c r="I268" i="5"/>
  <c r="I146" i="5"/>
  <c r="I38" i="5"/>
  <c r="I230" i="5"/>
  <c r="I122" i="5"/>
  <c r="I136" i="5"/>
  <c r="I278" i="5"/>
  <c r="I40" i="5"/>
  <c r="F52" i="5"/>
  <c r="I52" i="5"/>
  <c r="F42" i="5"/>
  <c r="I42" i="5"/>
  <c r="I66" i="5"/>
  <c r="F66" i="5"/>
  <c r="I116" i="5"/>
  <c r="F116" i="5"/>
  <c r="F329" i="5"/>
  <c r="I329" i="5"/>
  <c r="I480" i="5"/>
  <c r="I422" i="5"/>
  <c r="I357" i="5"/>
  <c r="I323" i="5"/>
  <c r="I257" i="5"/>
  <c r="I466" i="5"/>
  <c r="I482" i="5"/>
  <c r="I460" i="5"/>
  <c r="I348" i="5"/>
  <c r="I267" i="5"/>
  <c r="I197" i="5"/>
  <c r="I123" i="5"/>
  <c r="I49" i="5"/>
  <c r="I386" i="5"/>
  <c r="I261" i="5"/>
  <c r="I185" i="5"/>
  <c r="I441" i="5"/>
  <c r="I402" i="5"/>
  <c r="I271" i="5"/>
  <c r="I405" i="5"/>
  <c r="I355" i="5"/>
  <c r="I316" i="5"/>
  <c r="I452" i="5"/>
  <c r="I384" i="5"/>
  <c r="I335" i="5"/>
  <c r="I458" i="5"/>
  <c r="I321" i="5"/>
  <c r="I373" i="5"/>
  <c r="I217" i="5"/>
  <c r="I115" i="5"/>
  <c r="I41" i="5"/>
  <c r="I175" i="5"/>
  <c r="I101" i="5"/>
  <c r="I85" i="5"/>
  <c r="I117" i="5"/>
  <c r="I35" i="5"/>
  <c r="I13" i="5"/>
  <c r="I266" i="5"/>
  <c r="I204" i="5"/>
  <c r="I154" i="5"/>
  <c r="I296" i="5"/>
  <c r="I225" i="5"/>
  <c r="I165" i="5"/>
  <c r="I103" i="5"/>
  <c r="I325" i="5"/>
  <c r="I248" i="5"/>
  <c r="I203" i="5"/>
  <c r="I129" i="5"/>
  <c r="I55" i="5"/>
  <c r="I251" i="5"/>
  <c r="I179" i="5"/>
  <c r="I97" i="5"/>
  <c r="I220" i="5"/>
  <c r="I112" i="5"/>
  <c r="I26" i="5"/>
  <c r="I212" i="5"/>
  <c r="I98" i="5"/>
  <c r="I114" i="5"/>
  <c r="I246" i="5"/>
  <c r="I210" i="5"/>
  <c r="F78" i="5"/>
  <c r="I78" i="5"/>
  <c r="F36" i="5"/>
  <c r="I36" i="5"/>
  <c r="I54" i="5"/>
  <c r="F54" i="5"/>
  <c r="I80" i="5"/>
  <c r="F80" i="5"/>
  <c r="F110" i="5"/>
  <c r="I110" i="5"/>
  <c r="F294" i="5"/>
  <c r="I294" i="5"/>
  <c r="F337" i="5"/>
  <c r="I337" i="5"/>
  <c r="I454" i="5"/>
  <c r="I414" i="5"/>
  <c r="I354" i="5"/>
  <c r="I245" i="5"/>
  <c r="I403" i="5"/>
  <c r="I479" i="5"/>
  <c r="I397" i="5"/>
  <c r="I342" i="5"/>
  <c r="I264" i="5"/>
  <c r="I183" i="5"/>
  <c r="I111" i="5"/>
  <c r="I37" i="5"/>
  <c r="I438" i="5"/>
  <c r="I379" i="5"/>
  <c r="I317" i="5"/>
  <c r="I253" i="5"/>
  <c r="I173" i="5"/>
  <c r="I396" i="5"/>
  <c r="I350" i="5"/>
  <c r="I263" i="5"/>
  <c r="I344" i="5"/>
  <c r="I303" i="5"/>
  <c r="I436" i="5"/>
  <c r="I372" i="5"/>
  <c r="I332" i="5"/>
  <c r="I445" i="5"/>
  <c r="I387" i="5"/>
  <c r="I318" i="5"/>
  <c r="I339" i="5"/>
  <c r="I205" i="5"/>
  <c r="I107" i="5"/>
  <c r="I33" i="5"/>
  <c r="I166" i="5"/>
  <c r="I93" i="5"/>
  <c r="I59" i="5"/>
  <c r="I67" i="5"/>
  <c r="I27" i="5"/>
  <c r="I423" i="5"/>
  <c r="I256" i="5"/>
  <c r="I201" i="5"/>
  <c r="I133" i="5"/>
  <c r="I276" i="5"/>
  <c r="I207" i="5"/>
  <c r="I157" i="5"/>
  <c r="I45" i="5"/>
  <c r="I280" i="5"/>
  <c r="I235" i="5"/>
  <c r="I194" i="5"/>
  <c r="I113" i="5"/>
  <c r="I8" i="5"/>
  <c r="I247" i="5"/>
  <c r="I167" i="5"/>
  <c r="I94" i="5"/>
  <c r="I208" i="5"/>
  <c r="I88" i="5"/>
  <c r="I12" i="5"/>
  <c r="I200" i="5"/>
  <c r="I48" i="5"/>
  <c r="I90" i="5"/>
  <c r="I160" i="5"/>
  <c r="I172" i="5"/>
  <c r="I16" i="5"/>
  <c r="F16" i="5"/>
  <c r="F102" i="5"/>
  <c r="I102" i="5"/>
  <c r="I92" i="5"/>
  <c r="F92" i="5"/>
  <c r="F20" i="5"/>
  <c r="I20" i="5"/>
  <c r="I76" i="5"/>
  <c r="F76" i="5"/>
  <c r="F313" i="5"/>
  <c r="I313" i="5"/>
  <c r="F351" i="5"/>
  <c r="I351" i="5"/>
  <c r="F363" i="5"/>
  <c r="I363" i="5"/>
  <c r="F399" i="5"/>
  <c r="I399" i="5"/>
  <c r="I451" i="5"/>
  <c r="I376" i="5"/>
  <c r="I349" i="5"/>
  <c r="I305" i="5"/>
  <c r="I233" i="5"/>
  <c r="I448" i="5"/>
  <c r="I398" i="5"/>
  <c r="I435" i="5"/>
  <c r="I390" i="5"/>
  <c r="I334" i="5"/>
  <c r="I243" i="5"/>
  <c r="I171" i="5"/>
  <c r="I99" i="5"/>
  <c r="I23" i="5"/>
  <c r="I428" i="5"/>
  <c r="I362" i="5"/>
  <c r="I309" i="5"/>
  <c r="I237" i="5"/>
  <c r="I161" i="5"/>
  <c r="I434" i="5"/>
  <c r="I382" i="5"/>
  <c r="I314" i="5"/>
  <c r="I385" i="5"/>
  <c r="I338" i="5"/>
  <c r="I300" i="5"/>
  <c r="I426" i="5"/>
  <c r="I369" i="5"/>
  <c r="I297" i="5"/>
  <c r="I439" i="5"/>
  <c r="I380" i="5"/>
  <c r="I307" i="5"/>
  <c r="I290" i="5"/>
  <c r="I193" i="5"/>
  <c r="I91" i="5"/>
  <c r="I17" i="5"/>
  <c r="I163" i="5"/>
  <c r="I77" i="5"/>
  <c r="I32" i="5"/>
  <c r="I43" i="5"/>
  <c r="I79" i="5"/>
  <c r="I413" i="5"/>
  <c r="I249" i="5"/>
  <c r="I192" i="5"/>
  <c r="I11" i="5"/>
  <c r="I259" i="5"/>
  <c r="I195" i="5"/>
  <c r="I151" i="5"/>
  <c r="I68" i="5"/>
  <c r="I272" i="5"/>
  <c r="I228" i="5"/>
  <c r="I191" i="5"/>
  <c r="I105" i="5"/>
  <c r="I306" i="5"/>
  <c r="I241" i="5"/>
  <c r="I145" i="5"/>
  <c r="I73" i="5"/>
  <c r="I196" i="5"/>
  <c r="I72" i="5"/>
  <c r="I284" i="5"/>
  <c r="I188" i="5"/>
  <c r="I24" i="5"/>
  <c r="I64" i="5"/>
  <c r="I120" i="5"/>
  <c r="I58" i="5"/>
  <c r="I84" i="5"/>
  <c r="F84" i="5"/>
  <c r="F60" i="5"/>
  <c r="I60" i="5"/>
  <c r="F86" i="5"/>
  <c r="I86" i="5"/>
  <c r="I104" i="5"/>
  <c r="F104" i="5"/>
  <c r="I148" i="5"/>
  <c r="F148" i="5"/>
  <c r="I100" i="5"/>
  <c r="F100" i="5"/>
  <c r="I14" i="5"/>
  <c r="F14" i="5"/>
  <c r="F126" i="5"/>
  <c r="I126" i="5"/>
  <c r="I132" i="5"/>
  <c r="F132" i="5"/>
  <c r="F150" i="5"/>
  <c r="I150" i="5"/>
  <c r="F162" i="5"/>
  <c r="I162" i="5"/>
  <c r="F174" i="5"/>
  <c r="I174" i="5"/>
  <c r="F254" i="5"/>
  <c r="I254" i="5"/>
  <c r="F302" i="5"/>
  <c r="I302" i="5"/>
  <c r="I446" i="5"/>
  <c r="I371" i="5"/>
  <c r="I336" i="5"/>
  <c r="I293" i="5"/>
  <c r="I221" i="5"/>
  <c r="I440" i="5"/>
  <c r="I395" i="5"/>
  <c r="I481" i="5"/>
  <c r="I432" i="5"/>
  <c r="I383" i="5"/>
  <c r="I312" i="5"/>
  <c r="I240" i="5"/>
  <c r="I159" i="5"/>
  <c r="I87" i="5"/>
  <c r="I9" i="5"/>
  <c r="I416" i="5"/>
  <c r="I359" i="5"/>
  <c r="I301" i="5"/>
  <c r="I229" i="5"/>
  <c r="I475" i="5"/>
  <c r="I431" i="5"/>
  <c r="I378" i="5"/>
  <c r="I311" i="5"/>
  <c r="I468" i="5"/>
  <c r="I381" i="5"/>
  <c r="I330" i="5"/>
  <c r="I471" i="5"/>
  <c r="I411" i="5"/>
  <c r="I366" i="5"/>
  <c r="I477" i="5"/>
  <c r="I429" i="5"/>
  <c r="I346" i="5"/>
  <c r="I299" i="5"/>
  <c r="I282" i="5"/>
  <c r="I155" i="5"/>
  <c r="I83" i="5"/>
  <c r="I7" i="5"/>
  <c r="I149" i="5"/>
  <c r="I51" i="5"/>
  <c r="I19" i="5"/>
  <c r="I106" i="5"/>
  <c r="I69" i="5"/>
  <c r="I353" i="5"/>
  <c r="I239" i="5"/>
  <c r="I189" i="5"/>
  <c r="I18" i="5"/>
  <c r="I252" i="5"/>
  <c r="I180" i="5"/>
  <c r="I143" i="5"/>
  <c r="I473" i="5"/>
  <c r="I265" i="5"/>
  <c r="I218" i="5"/>
  <c r="I156" i="5"/>
  <c r="I89" i="5"/>
  <c r="I283" i="5"/>
  <c r="I234" i="5"/>
  <c r="I142" i="5"/>
  <c r="I44" i="5"/>
  <c r="I186" i="5"/>
  <c r="I62" i="5"/>
  <c r="I260" i="5"/>
  <c r="I144" i="5"/>
  <c r="I222" i="5"/>
  <c r="I46" i="5"/>
  <c r="I96" i="5"/>
  <c r="I270" i="5"/>
  <c r="H3" i="5"/>
  <c r="I3" i="5" s="1"/>
</calcChain>
</file>

<file path=xl/sharedStrings.xml><?xml version="1.0" encoding="utf-8"?>
<sst xmlns="http://schemas.openxmlformats.org/spreadsheetml/2006/main" count="990" uniqueCount="856">
  <si>
    <t>LP</t>
  </si>
  <si>
    <t>LP-E</t>
  </si>
  <si>
    <t>LQ-VIEW</t>
  </si>
  <si>
    <t>LQ-VIEW-E</t>
  </si>
  <si>
    <t>LABQ3-INTL</t>
  </si>
  <si>
    <t>LQ3-LAN</t>
  </si>
  <si>
    <t>LQ3-BAT</t>
  </si>
  <si>
    <t>LQ3-STN</t>
  </si>
  <si>
    <t>LQ-PS-INTL</t>
  </si>
  <si>
    <t>LQ3-CRG-EURO</t>
  </si>
  <si>
    <t>LQ-STREAM-INTL</t>
  </si>
  <si>
    <t>LQ-MINI</t>
  </si>
  <si>
    <t>LQ-BOOST3-INTL</t>
  </si>
  <si>
    <t>GDX-3MG</t>
  </si>
  <si>
    <t>GDX-ACC</t>
  </si>
  <si>
    <t>RFX-ACC</t>
  </si>
  <si>
    <t>GDX-BP</t>
  </si>
  <si>
    <t>GDX-CART-G</t>
  </si>
  <si>
    <t>GDX-CART-Y</t>
  </si>
  <si>
    <t>GDX-CCS-INTL</t>
  </si>
  <si>
    <t>GDX-CFA</t>
  </si>
  <si>
    <t>CFA-MIK</t>
  </si>
  <si>
    <t>GDX-CLAMP</t>
  </si>
  <si>
    <t>GDX-CO2</t>
  </si>
  <si>
    <t>GDX-COL</t>
  </si>
  <si>
    <t>GDX-CON</t>
  </si>
  <si>
    <t>GDX-CONPT</t>
  </si>
  <si>
    <t>GDX-CUR</t>
  </si>
  <si>
    <t>GDX-CVS</t>
  </si>
  <si>
    <t>CVS-SPE25</t>
  </si>
  <si>
    <t>CVS-SPE100</t>
  </si>
  <si>
    <t>GDX-DC</t>
  </si>
  <si>
    <t>GDX-EKG</t>
  </si>
  <si>
    <t>GDX-ETOH</t>
  </si>
  <si>
    <t>GDX-FOR</t>
  </si>
  <si>
    <t>GDX-GC-EURO</t>
  </si>
  <si>
    <t>GC-SEP</t>
  </si>
  <si>
    <t>GC-SYR-MIC</t>
  </si>
  <si>
    <t>GDX-GP</t>
  </si>
  <si>
    <t>GDX-HD</t>
  </si>
  <si>
    <t>GDX-LC</t>
  </si>
  <si>
    <t>GDX-MD</t>
  </si>
  <si>
    <t>GDX-MLT-INTL</t>
  </si>
  <si>
    <t>GDX-NRG</t>
  </si>
  <si>
    <t>GDX-O2</t>
  </si>
  <si>
    <t>GDX-ODO</t>
  </si>
  <si>
    <t>GDX-ODO-CAP</t>
  </si>
  <si>
    <t>GDX-EA</t>
  </si>
  <si>
    <t>GDX-PH</t>
  </si>
  <si>
    <t>GDX-PH-BNC</t>
  </si>
  <si>
    <t>PH-BNC</t>
  </si>
  <si>
    <t>GDX-FPH</t>
  </si>
  <si>
    <t>GDX-FPH-BNC</t>
  </si>
  <si>
    <t>FPH-BNC</t>
  </si>
  <si>
    <t>GDX-GPH</t>
  </si>
  <si>
    <t>GDX-GPH-BNC</t>
  </si>
  <si>
    <t>GDX-ISEA</t>
  </si>
  <si>
    <t>GDX-CA</t>
  </si>
  <si>
    <t>GDX-CA-BNC</t>
  </si>
  <si>
    <t>CA-BNC</t>
  </si>
  <si>
    <t>GDX-CL</t>
  </si>
  <si>
    <t>GDX-CL-BNC</t>
  </si>
  <si>
    <t>CL-BNC</t>
  </si>
  <si>
    <t>GDX-K</t>
  </si>
  <si>
    <t>GDX-K-BNC</t>
  </si>
  <si>
    <t>K-BNC</t>
  </si>
  <si>
    <t>GDX-NH4</t>
  </si>
  <si>
    <t>GDX-NH4-BNC</t>
  </si>
  <si>
    <t>NH4-BNC</t>
  </si>
  <si>
    <t>GDX-NO3</t>
  </si>
  <si>
    <t>GDX-NO3-BNC</t>
  </si>
  <si>
    <t>NO3-BNC</t>
  </si>
  <si>
    <t>GDX-ORP</t>
  </si>
  <si>
    <t>GDX-ORP-BNC</t>
  </si>
  <si>
    <t>ORP-BNC</t>
  </si>
  <si>
    <t>GDX-Q</t>
  </si>
  <si>
    <t>GDX-POL</t>
  </si>
  <si>
    <t>GDX-PL</t>
  </si>
  <si>
    <t>GDX-RAD</t>
  </si>
  <si>
    <t>GDX-RB</t>
  </si>
  <si>
    <t>GDX-RMS</t>
  </si>
  <si>
    <t>GDX-SND</t>
  </si>
  <si>
    <t>GDX-SPR</t>
  </si>
  <si>
    <t>GDX-ST</t>
  </si>
  <si>
    <t>GDX-SVISPL-INTL</t>
  </si>
  <si>
    <t>VSP-FIBER</t>
  </si>
  <si>
    <t>GDX-TC</t>
  </si>
  <si>
    <t>GDX-TMP</t>
  </si>
  <si>
    <t>GDX-VOLT</t>
  </si>
  <si>
    <t>GDX-VPG</t>
  </si>
  <si>
    <t>GDX-VSMT</t>
  </si>
  <si>
    <t>VSMT-TRUSS</t>
  </si>
  <si>
    <t>GDX-WRT</t>
  </si>
  <si>
    <t>GDX-WTHR</t>
  </si>
  <si>
    <t>WTHR-VANE</t>
  </si>
  <si>
    <t>GW-EHR</t>
  </si>
  <si>
    <t>GW-HR</t>
  </si>
  <si>
    <t>GDX-CRG-EURO</t>
  </si>
  <si>
    <t>GO-TEMP</t>
  </si>
  <si>
    <t>GO-LINK</t>
  </si>
  <si>
    <t>GO-MOT</t>
  </si>
  <si>
    <t>3D-BTA</t>
  </si>
  <si>
    <t>ACC-BTA</t>
  </si>
  <si>
    <t>LGA-BTA</t>
  </si>
  <si>
    <t>ANM-BTA</t>
  </si>
  <si>
    <t>BAR-BTA</t>
  </si>
  <si>
    <t>Barometer</t>
  </si>
  <si>
    <t>BPS-BTA</t>
  </si>
  <si>
    <t>CUFF-LG</t>
  </si>
  <si>
    <t>CUFF-SM</t>
  </si>
  <si>
    <t>CRG-BTA</t>
  </si>
  <si>
    <t>ESK-CRG</t>
  </si>
  <si>
    <t>CO2-BTA</t>
  </si>
  <si>
    <t>BC-250</t>
  </si>
  <si>
    <t>BC-2000</t>
  </si>
  <si>
    <t>COL-BTA</t>
  </si>
  <si>
    <t>CUV</t>
  </si>
  <si>
    <t>CUV-RACK</t>
  </si>
  <si>
    <t>CON-BTA</t>
  </si>
  <si>
    <t>CON-LST</t>
  </si>
  <si>
    <t>CON-MST</t>
  </si>
  <si>
    <t>CON-HST</t>
  </si>
  <si>
    <t>CONPT-BTA</t>
  </si>
  <si>
    <t>CCS-BTA-INTL</t>
  </si>
  <si>
    <t>DCP-BTA</t>
  </si>
  <si>
    <t>HCS-BTA</t>
  </si>
  <si>
    <t>DAK-INTL</t>
  </si>
  <si>
    <t>GDL-DAK</t>
  </si>
  <si>
    <t>DCU-BTD</t>
  </si>
  <si>
    <t>PSLP-INT</t>
  </si>
  <si>
    <t>DO-BTA</t>
  </si>
  <si>
    <t>DO-CAL</t>
  </si>
  <si>
    <t>FS</t>
  </si>
  <si>
    <t>PS</t>
  </si>
  <si>
    <t>MEM</t>
  </si>
  <si>
    <t>PPK</t>
  </si>
  <si>
    <t>ODO-BTA</t>
  </si>
  <si>
    <t>ODO-CAP</t>
  </si>
  <si>
    <t>ODO-GRD</t>
  </si>
  <si>
    <t>VDC-BTD</t>
  </si>
  <si>
    <t>DFS-BTA</t>
  </si>
  <si>
    <t>EKG-BTA</t>
  </si>
  <si>
    <t>ELEC</t>
  </si>
  <si>
    <t>EA-BTA</t>
  </si>
  <si>
    <t>VES-BTA</t>
  </si>
  <si>
    <t>VES-RB</t>
  </si>
  <si>
    <t>VES-VL</t>
  </si>
  <si>
    <t>ETH-BTA</t>
  </si>
  <si>
    <t>ETH-CAPS</t>
  </si>
  <si>
    <t>ETH-STOP</t>
  </si>
  <si>
    <t>ETH-TAPE</t>
  </si>
  <si>
    <t>FLO-BTA</t>
  </si>
  <si>
    <t>FP-BTA</t>
  </si>
  <si>
    <t>FP-HAN</t>
  </si>
  <si>
    <t>GPS-BTA</t>
  </si>
  <si>
    <t>PS-SYR</t>
  </si>
  <si>
    <t>PS400-BTA</t>
  </si>
  <si>
    <t>GNM-BTA</t>
  </si>
  <si>
    <t>Goniometer</t>
  </si>
  <si>
    <t>HD-BTA</t>
  </si>
  <si>
    <t>HGH-BTA</t>
  </si>
  <si>
    <t>INA-BTA</t>
  </si>
  <si>
    <t>CA-BTA</t>
  </si>
  <si>
    <t>CA-MOD</t>
  </si>
  <si>
    <t>CA-LST</t>
  </si>
  <si>
    <t>CA-HST</t>
  </si>
  <si>
    <t>CL-BTA</t>
  </si>
  <si>
    <t>CL-LST</t>
  </si>
  <si>
    <t>CL-HST</t>
  </si>
  <si>
    <t>K-BTA</t>
  </si>
  <si>
    <t>K-MOD</t>
  </si>
  <si>
    <t>K-LST</t>
  </si>
  <si>
    <t>K-HST</t>
  </si>
  <si>
    <t>NO3-BTA</t>
  </si>
  <si>
    <t>NO3-MOD</t>
  </si>
  <si>
    <t>NO3-LST</t>
  </si>
  <si>
    <t>NO3-HST</t>
  </si>
  <si>
    <t>NH4-BTA</t>
  </si>
  <si>
    <t>NH4-MOD</t>
  </si>
  <si>
    <t>NH4-LST</t>
  </si>
  <si>
    <t>NH4-HST</t>
  </si>
  <si>
    <t>LS-BTA</t>
  </si>
  <si>
    <t>MG-BTA</t>
  </si>
  <si>
    <t>MLT-BTA-INTL</t>
  </si>
  <si>
    <t>MLT-TUBE</t>
  </si>
  <si>
    <t>MCA-BTA</t>
  </si>
  <si>
    <t>MD-BTD</t>
  </si>
  <si>
    <t>MD-CLAMP</t>
  </si>
  <si>
    <t>O2-BTA</t>
  </si>
  <si>
    <t>O2-SPR</t>
  </si>
  <si>
    <t>ORP-BTA</t>
  </si>
  <si>
    <t>PAR-BTA</t>
  </si>
  <si>
    <t>PH-BTA</t>
  </si>
  <si>
    <t>MSTIR</t>
  </si>
  <si>
    <t>PH-BUFCAP</t>
  </si>
  <si>
    <t>BTL</t>
  </si>
  <si>
    <t>PH-SS</t>
  </si>
  <si>
    <t>FPH-BTA</t>
  </si>
  <si>
    <t>VPG-BTD</t>
  </si>
  <si>
    <t>SPA</t>
  </si>
  <si>
    <t>B-SPA</t>
  </si>
  <si>
    <t>PF</t>
  </si>
  <si>
    <t>PF-CART</t>
  </si>
  <si>
    <t>TAPE-VPG</t>
  </si>
  <si>
    <t>LASER</t>
  </si>
  <si>
    <t>CHEM-POL</t>
  </si>
  <si>
    <t>CELLS-POL</t>
  </si>
  <si>
    <t>PAMP-EURO</t>
  </si>
  <si>
    <t>PAAS-PAMP</t>
  </si>
  <si>
    <t>VPL</t>
  </si>
  <si>
    <t>PS-VPL</t>
  </si>
  <si>
    <t>TOF-VPL</t>
  </si>
  <si>
    <t>IOM-VPL</t>
  </si>
  <si>
    <t>WXT-VPL</t>
  </si>
  <si>
    <t>PYR-BTA</t>
  </si>
  <si>
    <t>Pyranometer</t>
  </si>
  <si>
    <t>VRM-BTD</t>
  </si>
  <si>
    <t>RH-BTA</t>
  </si>
  <si>
    <t>RMB</t>
  </si>
  <si>
    <t>RMV-BTD</t>
  </si>
  <si>
    <t>AK-RMV</t>
  </si>
  <si>
    <t>MK-RMV</t>
  </si>
  <si>
    <t>SAL-BTA</t>
  </si>
  <si>
    <t>SAL-ST</t>
  </si>
  <si>
    <t>SMS-BTA</t>
  </si>
  <si>
    <t>SLS-BTA</t>
  </si>
  <si>
    <t>VSP-UV-EURO</t>
  </si>
  <si>
    <t>CUV-QUARTZ</t>
  </si>
  <si>
    <t>VSP-FUV-EURO</t>
  </si>
  <si>
    <t>CUV-QUARTZ-FUV</t>
  </si>
  <si>
    <t>VSP-EM</t>
  </si>
  <si>
    <t>VSP-EM-FIBER</t>
  </si>
  <si>
    <t>VSP-FP-EURO</t>
  </si>
  <si>
    <t>VSP-280</t>
  </si>
  <si>
    <t>VSP-350</t>
  </si>
  <si>
    <t>VSP-375</t>
  </si>
  <si>
    <t>VSP-400</t>
  </si>
  <si>
    <t>VSP-450</t>
  </si>
  <si>
    <t>VSP-500</t>
  </si>
  <si>
    <t>VSP-525</t>
  </si>
  <si>
    <t>V-SPEC</t>
  </si>
  <si>
    <t>SPR-BTA</t>
  </si>
  <si>
    <t>Spirometer</t>
  </si>
  <si>
    <t>SPR-FIL10</t>
  </si>
  <si>
    <t>SPR-FIL30</t>
  </si>
  <si>
    <t>SPR-MP30</t>
  </si>
  <si>
    <t>SPR-MP100</t>
  </si>
  <si>
    <t>SPR-NOSE10</t>
  </si>
  <si>
    <t>SPR-NOSE30</t>
  </si>
  <si>
    <t>SPR-FLOW</t>
  </si>
  <si>
    <t>TMP-BTA</t>
  </si>
  <si>
    <t>TPL-BTA</t>
  </si>
  <si>
    <t>STS-BTA</t>
  </si>
  <si>
    <t>TCA-BTA</t>
  </si>
  <si>
    <t>KWIRE-TCA</t>
  </si>
  <si>
    <t>WRT-BTA</t>
  </si>
  <si>
    <t>TRB-BTA</t>
  </si>
  <si>
    <t>TRB-ACC</t>
  </si>
  <si>
    <t>UVA-BTA</t>
  </si>
  <si>
    <t>UVB-BTA</t>
  </si>
  <si>
    <t>DVP-BTA</t>
  </si>
  <si>
    <t>VP-BTA</t>
  </si>
  <si>
    <t>30V-BTA</t>
  </si>
  <si>
    <t>AWV</t>
  </si>
  <si>
    <t>Agricultural Science with Vernier</t>
  </si>
  <si>
    <t>AWV-E</t>
  </si>
  <si>
    <t>BWV</t>
  </si>
  <si>
    <t>BWV-E</t>
  </si>
  <si>
    <t>BIO-A</t>
  </si>
  <si>
    <t>Advanced Biology with Vernier</t>
  </si>
  <si>
    <t>BIO-A-E</t>
  </si>
  <si>
    <t>BIO-I</t>
  </si>
  <si>
    <t>Investigating Biology through Inquiry</t>
  </si>
  <si>
    <t>BIO-I-E</t>
  </si>
  <si>
    <t>CWV</t>
  </si>
  <si>
    <t>CWV-E</t>
  </si>
  <si>
    <t>CHEM-A</t>
  </si>
  <si>
    <t>CHEM-A-E</t>
  </si>
  <si>
    <t>CHEM-I</t>
  </si>
  <si>
    <t>Investigating Chemistry through Inquiry</t>
  </si>
  <si>
    <t>CHEM-I-E</t>
  </si>
  <si>
    <t>APCHEM</t>
  </si>
  <si>
    <t>Chemistry Investigations for AP</t>
  </si>
  <si>
    <t>APCHEM-E</t>
  </si>
  <si>
    <t>CHEM-O</t>
  </si>
  <si>
    <t>Organic Chemistry with Vernier</t>
  </si>
  <si>
    <t>CHEM-O-E</t>
  </si>
  <si>
    <t>ELB-3MG-E</t>
  </si>
  <si>
    <t>ELB-FOR-E</t>
  </si>
  <si>
    <t>ELB-GP-E</t>
  </si>
  <si>
    <t>ELB-LC-E</t>
  </si>
  <si>
    <t>ELB-MD-E</t>
  </si>
  <si>
    <t>ELB-SOLAR</t>
  </si>
  <si>
    <t>Investigating Solar Energy</t>
  </si>
  <si>
    <t>ELB-SOLAR-E</t>
  </si>
  <si>
    <t>ELB-TEMP</t>
  </si>
  <si>
    <t>ELB-TEMP-E</t>
  </si>
  <si>
    <t>ELB-VOLT-E</t>
  </si>
  <si>
    <t>ELB-WIND</t>
  </si>
  <si>
    <t>Investigating Wind Energy</t>
  </si>
  <si>
    <t>ELB-WIND-E</t>
  </si>
  <si>
    <t>EP-EV3-E</t>
  </si>
  <si>
    <t>ESV</t>
  </si>
  <si>
    <t>Earth Science with Vernier</t>
  </si>
  <si>
    <t>ESV-E</t>
  </si>
  <si>
    <t>ESI</t>
  </si>
  <si>
    <t>Environmental Science through Inquiry</t>
  </si>
  <si>
    <t>ESI-E</t>
  </si>
  <si>
    <t>EWV</t>
  </si>
  <si>
    <t>EWV-E</t>
  </si>
  <si>
    <t>FWV</t>
  </si>
  <si>
    <t>Forensics with Vernier</t>
  </si>
  <si>
    <t>FWV-E</t>
  </si>
  <si>
    <t>HP-A</t>
  </si>
  <si>
    <t>HP-A-E</t>
  </si>
  <si>
    <t>HSB-HP</t>
  </si>
  <si>
    <t>Human Physiology Experiments</t>
  </si>
  <si>
    <t>HSB-HP-E</t>
  </si>
  <si>
    <t>MSB-CART-E</t>
  </si>
  <si>
    <t>MSB-CR-E</t>
  </si>
  <si>
    <t>MSB-ESS-E</t>
  </si>
  <si>
    <t>MSB-LS-E</t>
  </si>
  <si>
    <t>MSB-PS-E</t>
  </si>
  <si>
    <t>MSB-SOLAR-E</t>
  </si>
  <si>
    <t>MSB-WIND-E</t>
  </si>
  <si>
    <t>MSV</t>
  </si>
  <si>
    <t>MSV-E</t>
  </si>
  <si>
    <t>PSV</t>
  </si>
  <si>
    <t>PSV-E</t>
  </si>
  <si>
    <t>PWV</t>
  </si>
  <si>
    <t>PWV-E</t>
  </si>
  <si>
    <t>PEP</t>
  </si>
  <si>
    <t>Physics Explorations and Projects</t>
  </si>
  <si>
    <t>PEP-E</t>
  </si>
  <si>
    <t>PVA-E</t>
  </si>
  <si>
    <t>PHYS-AM</t>
  </si>
  <si>
    <t>Advanced Physics with Vernier - Mechanics</t>
  </si>
  <si>
    <t>PHYS-AM-E</t>
  </si>
  <si>
    <t>PHYS-ABM</t>
  </si>
  <si>
    <t>Advanced Physics with Vernier - Beyond Mechanics</t>
  </si>
  <si>
    <t>PHYS-ABM-E</t>
  </si>
  <si>
    <t>RWV-E</t>
  </si>
  <si>
    <t>REV</t>
  </si>
  <si>
    <t>Renewable Energy with Vernier</t>
  </si>
  <si>
    <t>REV-E</t>
  </si>
  <si>
    <t>VCA-AS-E</t>
  </si>
  <si>
    <t>WQV</t>
  </si>
  <si>
    <t>WQV-E</t>
  </si>
  <si>
    <t>KW-AWX</t>
  </si>
  <si>
    <t>KW-AWXC</t>
  </si>
  <si>
    <t>KW-BWX</t>
  </si>
  <si>
    <t>KW-BWXC</t>
  </si>
  <si>
    <t>KW-MWT</t>
  </si>
  <si>
    <t>KW-MWTBD</t>
  </si>
  <si>
    <t>KW-SEEK</t>
  </si>
  <si>
    <t>KW-SGEN</t>
  </si>
  <si>
    <t>KW-SGENC</t>
  </si>
  <si>
    <t>KW-SP2V</t>
  </si>
  <si>
    <t>KW-STXK</t>
  </si>
  <si>
    <t>ARD-RED</t>
  </si>
  <si>
    <t>BT-ARD</t>
  </si>
  <si>
    <t>BB-BTA</t>
  </si>
  <si>
    <t>BB-BTD</t>
  </si>
  <si>
    <t>BTA-ELV</t>
  </si>
  <si>
    <t>BTD-ELV</t>
  </si>
  <si>
    <t>BTA-NXT</t>
  </si>
  <si>
    <t>DTS</t>
  </si>
  <si>
    <t>DTS-MDB</t>
  </si>
  <si>
    <t>DTS-PAD</t>
  </si>
  <si>
    <t>BLK</t>
  </si>
  <si>
    <t>CART-F</t>
  </si>
  <si>
    <t>CART-FEC</t>
  </si>
  <si>
    <t>TRACK</t>
  </si>
  <si>
    <t>T2T-VDS</t>
  </si>
  <si>
    <t>DTS-LONG</t>
  </si>
  <si>
    <t>TRACK-LONG</t>
  </si>
  <si>
    <t>DTS-EC</t>
  </si>
  <si>
    <t>DTS-EC-LONG</t>
  </si>
  <si>
    <t>DTS-GDX</t>
  </si>
  <si>
    <t>DTS-GDX-LONG</t>
  </si>
  <si>
    <t>DTS-ECB</t>
  </si>
  <si>
    <t>DTS-MEU</t>
  </si>
  <si>
    <t>DTS-MEC</t>
  </si>
  <si>
    <t>OEK</t>
  </si>
  <si>
    <t>CM-OEK</t>
  </si>
  <si>
    <t>PAK-OEK</t>
  </si>
  <si>
    <t>M-OEK</t>
  </si>
  <si>
    <t>CUV-UV</t>
  </si>
  <si>
    <t>ST-SPS-INTL</t>
  </si>
  <si>
    <t>ST-CAR-INTL</t>
  </si>
  <si>
    <t>ST-H</t>
  </si>
  <si>
    <t>ST-N</t>
  </si>
  <si>
    <t>ST-HE</t>
  </si>
  <si>
    <t>ST-NE</t>
  </si>
  <si>
    <t>ST-CO2</t>
  </si>
  <si>
    <t>ST-AIR</t>
  </si>
  <si>
    <t>ST-AR</t>
  </si>
  <si>
    <t>STIR-INTL</t>
  </si>
  <si>
    <t>ESUP</t>
  </si>
  <si>
    <t>CS-5MP</t>
  </si>
  <si>
    <t>CS-DMI</t>
  </si>
  <si>
    <t>BD-EDU-100</t>
  </si>
  <si>
    <t>LQ-BAT</t>
  </si>
  <si>
    <t>LQ2-BAT</t>
  </si>
  <si>
    <t>LQ2-STYL-5</t>
  </si>
  <si>
    <t>EXT-BTA</t>
  </si>
  <si>
    <t>EXT-BTD</t>
  </si>
  <si>
    <t>CB-BTA</t>
  </si>
  <si>
    <t>CB-BTD</t>
  </si>
  <si>
    <t>WDS</t>
  </si>
  <si>
    <t>MDC-BTD</t>
  </si>
  <si>
    <t>PG-BTD</t>
  </si>
  <si>
    <t>FUSE-HCS</t>
  </si>
  <si>
    <t>OHSKX-123U</t>
  </si>
  <si>
    <t>OHSKX-222U</t>
  </si>
  <si>
    <t>OHSKX-422U</t>
  </si>
  <si>
    <t>OHSKX-622U</t>
  </si>
  <si>
    <t>OHSKX-421U</t>
  </si>
  <si>
    <t>OHSKX-621U</t>
  </si>
  <si>
    <t>OHSKX-8200U</t>
  </si>
  <si>
    <t>OHSKX-1202U</t>
  </si>
  <si>
    <t>OHSKX-2202U</t>
  </si>
  <si>
    <t>OHSKX-2201U</t>
  </si>
  <si>
    <t>OHSKX-6201U</t>
  </si>
  <si>
    <r>
      <rPr>
        <b/>
        <sz val="11"/>
        <color indexed="9"/>
        <rFont val="Arial"/>
        <family val="2"/>
      </rPr>
      <t xml:space="preserve">Kód      </t>
    </r>
    <r>
      <rPr>
        <sz val="9"/>
        <color indexed="9"/>
        <rFont val="Arial"/>
        <family val="2"/>
      </rPr>
      <t>kód prísl.</t>
    </r>
  </si>
  <si>
    <t>Názov</t>
  </si>
  <si>
    <t>Cena bez DPH</t>
  </si>
  <si>
    <t>Cena s DPH</t>
  </si>
  <si>
    <t>%DPH</t>
  </si>
  <si>
    <t>Interfejsové jednotky Vernier</t>
  </si>
  <si>
    <r>
      <rPr>
        <b/>
        <sz val="10"/>
        <color indexed="8"/>
        <rFont val="Arial"/>
        <family val="2"/>
      </rPr>
      <t xml:space="preserve">LabQuest 3 </t>
    </r>
    <r>
      <rPr>
        <sz val="10"/>
        <color indexed="8"/>
        <rFont val="Arial"/>
        <family val="2"/>
      </rPr>
      <t xml:space="preserve">-  interfejsová jednotka s kapacitnou dotykovou obrazovkou s uhlopriečkou 17,64 cm ovládanou prstami a gestami, 3x BTA, 2x BTD, 2x USB a Bluetooth vstupy pre senzory, USB zdieľanie dát s počítačmi, WiFi zdieľanie dát s počítačmi a mobilnými zariadeniami, GPS a ďalšie funkcie. Vysokokapacitná batéria pre dlhú výdrž pri práci mimo laboratória.           </t>
    </r>
    <r>
      <rPr>
        <b/>
        <sz val="10"/>
        <color indexed="8"/>
        <rFont val="Arial"/>
        <family val="2"/>
      </rPr>
      <t xml:space="preserve"> </t>
    </r>
  </si>
  <si>
    <t>NOVINKA</t>
  </si>
  <si>
    <r>
      <rPr>
        <b/>
        <sz val="10"/>
        <color indexed="8"/>
        <rFont val="Arial"/>
        <family val="2"/>
      </rPr>
      <t xml:space="preserve">LabQuest Mini </t>
    </r>
    <r>
      <rPr>
        <sz val="10"/>
        <color indexed="8"/>
        <rFont val="Arial"/>
        <family val="2"/>
      </rPr>
      <t>-  interfejsová jednotka bez obrazovky (3x BTA, 2x BTD vstup, USB pripojenie k počítačom)</t>
    </r>
  </si>
  <si>
    <r>
      <rPr>
        <b/>
        <sz val="10"/>
        <color indexed="8"/>
        <rFont val="Arial"/>
        <family val="2"/>
      </rPr>
      <t xml:space="preserve">LabQuest Stream </t>
    </r>
    <r>
      <rPr>
        <sz val="10"/>
        <color indexed="8"/>
        <rFont val="Arial"/>
        <family val="2"/>
      </rPr>
      <t>- interfejsová jednotka bez obrazovky, multisenzorový prevodník na Bluetooth, 3x BTA, 2x BTD vstupy pre senzory, USB pripojenie k počítačom, Bluetooth pripojenie k počítačom a k mobilným zariadeniam</t>
    </r>
  </si>
  <si>
    <r>
      <rPr>
        <b/>
        <sz val="10"/>
        <color indexed="8"/>
        <rFont val="Arial"/>
        <family val="2"/>
      </rPr>
      <t>Go!Link</t>
    </r>
    <r>
      <rPr>
        <sz val="10"/>
        <color indexed="8"/>
        <rFont val="Arial"/>
        <family val="2"/>
      </rPr>
      <t xml:space="preserve"> - prevodník 1 senzora xx-BTA na USB pripojenie k počítačom</t>
    </r>
  </si>
  <si>
    <t>Príslušenstvo pre interfejsové jednotky</t>
  </si>
  <si>
    <t>Nabíjací stojan pre 4 ks LabQuest 3 alebo LabQuest 2</t>
  </si>
  <si>
    <t>LabQuest 3 podstavec</t>
  </si>
  <si>
    <t>Popruh na LabQuest 3 pre zavesenie na krk</t>
  </si>
  <si>
    <t>Prídavná externá batéria pre LabQuest3/LabQuest 2</t>
  </si>
  <si>
    <t>Náhradné diely pre interfejsové jednotky</t>
  </si>
  <si>
    <t>Náhradná batéria pre originálny LabQuest (prvý model so zelenou gumenou obrubou, vyrábaný pred rokom 2012)</t>
  </si>
  <si>
    <t>Náhradná batéria pre LabQuest 2</t>
  </si>
  <si>
    <t>Náhradná batéria pre LabQuest 3</t>
  </si>
  <si>
    <t>Dotykové pero náhradné pre LabQuest 2 (5 ks)</t>
  </si>
  <si>
    <t>Sieťový zdroj náhradný pre LabQuest/LabQuest 2</t>
  </si>
  <si>
    <t>Sieťový zdroj náhradný pre LabPro/WDSS/DCU/STIR</t>
  </si>
  <si>
    <t>Softvér pre systém Vernier</t>
  </si>
  <si>
    <r>
      <rPr>
        <b/>
        <sz val="10"/>
        <color indexed="8"/>
        <rFont val="Arial"/>
        <family val="2"/>
      </rPr>
      <t>Logger Pro 3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trvalá multilicencia pre celú školu</t>
    </r>
    <r>
      <rPr>
        <sz val="10"/>
        <color indexed="8"/>
        <rFont val="Arial"/>
        <family val="2"/>
      </rPr>
      <t xml:space="preserve">. Softvér na zber a vyhodnocovanie dát z experimentov na počítačoch Windows a MAC. </t>
    </r>
    <r>
      <rPr>
        <b/>
        <sz val="10"/>
        <color indexed="8"/>
        <rFont val="Arial"/>
        <family val="2"/>
      </rPr>
      <t>Dodanie na CD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</si>
  <si>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Logger Pro 3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trvalá multilicencia pre celú školu</t>
    </r>
    <r>
      <rPr>
        <sz val="10"/>
        <color indexed="8"/>
        <rFont val="Arial"/>
        <family val="2"/>
      </rPr>
      <t>. Dodanie elektronicky.</t>
    </r>
  </si>
  <si>
    <t>LL</t>
  </si>
  <si>
    <r>
      <rPr>
        <b/>
        <sz val="10"/>
        <color indexed="8"/>
        <rFont val="Arial"/>
        <family val="2"/>
      </rPr>
      <t xml:space="preserve">Logger Lite - bezplatný </t>
    </r>
    <r>
      <rPr>
        <sz val="10"/>
        <color indexed="8"/>
        <rFont val="Arial"/>
        <family val="2"/>
      </rPr>
      <t>zjednodušený softvér na zber a vyhodnocovanie dát z experimentov na počítačoch. Dostupný na  www.vernier.com/downloads/.</t>
    </r>
  </si>
  <si>
    <t>BEZPLATNE</t>
  </si>
  <si>
    <r>
      <rPr>
        <b/>
        <sz val="10"/>
        <color indexed="8"/>
        <rFont val="Arial"/>
        <family val="2"/>
      </rPr>
      <t xml:space="preserve">LabQuest Viewer 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trvalá multilicencia pre celú školu.</t>
    </r>
    <r>
      <rPr>
        <sz val="10"/>
        <color indexed="8"/>
        <rFont val="Arial"/>
        <family val="2"/>
      </rPr>
      <t xml:space="preserve"> Softvér na zobrazovanie a ovládanie interfejsov LabQuest 3 a LabQuest 2 na počítačoch Windows a MAC. </t>
    </r>
    <r>
      <rPr>
        <b/>
        <sz val="10"/>
        <color indexed="8"/>
        <rFont val="Arial"/>
        <family val="2"/>
      </rPr>
      <t>Dodanie na CD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</si>
  <si>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 xml:space="preserve">LabQuest Viewer 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 xml:space="preserve">trvalá multilicencia pre celú školu. </t>
    </r>
    <r>
      <rPr>
        <sz val="10"/>
        <color indexed="8"/>
        <rFont val="Arial"/>
        <family val="2"/>
      </rPr>
      <t>Dodanie elektronicky.</t>
    </r>
  </si>
  <si>
    <t>GA</t>
  </si>
  <si>
    <r>
      <rPr>
        <b/>
        <sz val="10"/>
        <color indexed="8"/>
        <rFont val="Arial"/>
        <family val="2"/>
      </rPr>
      <t>Vernier Graphical Analysis bezplatný</t>
    </r>
    <r>
      <rPr>
        <sz val="10"/>
        <color indexed="8"/>
        <rFont val="Arial"/>
        <family val="2"/>
      </rPr>
      <t xml:space="preserve"> softvér na zber a vyhodnocovanie údajov z experimentov pre počítače, tablety, smartfóny a chromebooky.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Dostupný na www.vernier.com/downloads/.</t>
    </r>
  </si>
  <si>
    <t>VIA</t>
  </si>
  <si>
    <r>
      <rPr>
        <b/>
        <sz val="10"/>
        <color indexed="8"/>
        <rFont val="Arial"/>
        <family val="2"/>
      </rPr>
      <t>Vernier Instrumental Analysis bezplatný</t>
    </r>
    <r>
      <rPr>
        <sz val="10"/>
        <color indexed="8"/>
        <rFont val="Arial"/>
        <family val="2"/>
      </rPr>
      <t xml:space="preserve"> softvér na zber a vyhodnocovanie údajov z chromatografov a voltammetrického systému pre počítače, tablety, smartfóny a chromebooky.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Dostupný na www.vernier.com/downloads/.</t>
    </r>
  </si>
  <si>
    <t>VSA</t>
  </si>
  <si>
    <r>
      <rPr>
        <b/>
        <sz val="10"/>
        <color indexed="8"/>
        <rFont val="Arial"/>
        <family val="2"/>
      </rPr>
      <t>Vernier Spectral Analysis bezplatný</t>
    </r>
    <r>
      <rPr>
        <sz val="10"/>
        <color indexed="8"/>
        <rFont val="Arial"/>
        <family val="2"/>
      </rPr>
      <t xml:space="preserve"> softvér na zber a vyhodnocovanie údajov zo spektrometrov pre počítače, tablety, smartfóny a chromebooky.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Dostupný na www.vernier.com/downloads/.</t>
    </r>
  </si>
  <si>
    <t>Dynamické a mechanické systémy Vernier a doplnky pre optiku</t>
  </si>
  <si>
    <t>Dynamický štandardný vozíčkový systém Vernier (1,2m)</t>
  </si>
  <si>
    <t>Dynamický štandardný vozíčkový systém Vernier dlhý (2,2m)</t>
  </si>
  <si>
    <t xml:space="preserve">Vozík s ventilátorom </t>
  </si>
  <si>
    <t>Trecí element vozíka DTS</t>
  </si>
  <si>
    <t>Trecí element vozíka na princípe Foucaultových prúdov</t>
  </si>
  <si>
    <t>Pravítko vozíka s č.b. plochami (snímanie fotobránou)</t>
  </si>
  <si>
    <t>Sada nárazníkov a odrazov</t>
  </si>
  <si>
    <t>Držiak detektora pohybu (prídavný)</t>
  </si>
  <si>
    <t>Svorka kladky</t>
  </si>
  <si>
    <t>Kladka s nízkym trením</t>
  </si>
  <si>
    <t>Predlžovacia dráha / optická lavica 1,2m</t>
  </si>
  <si>
    <t>Predlžovacia dráha / optická lavica 2,2m</t>
  </si>
  <si>
    <t>Spojka predĺženia dráhy</t>
  </si>
  <si>
    <t>Dynamický vozíčkový systém s optickým kódovaním (1,2m)</t>
  </si>
  <si>
    <t>Vozík s ventilátorom s optickým kódovaním</t>
  </si>
  <si>
    <t>Sada na prestavbu 1 vozíka z DTS na optické kódovanie</t>
  </si>
  <si>
    <t xml:space="preserve">Sada 1 vozíka DTS a prijímača s optickým kódovaním </t>
  </si>
  <si>
    <t>Bezdrôtový vozíčkový systém Vernier (1,2m)</t>
  </si>
  <si>
    <t>Bezdrôtový vozíčkový systém Vernier dlhý (2,2m)</t>
  </si>
  <si>
    <t>Bezdrôtový náhradný senzorový vozík žltý</t>
  </si>
  <si>
    <t>Bezdrôtový náhradný senzorový vozík zelený</t>
  </si>
  <si>
    <t xml:space="preserve">Mechanický systém pre dostredivú silu </t>
  </si>
  <si>
    <t>Súprava pre moment zotrvačnosti k CFA a GDX-CFA</t>
  </si>
  <si>
    <t>GDX-CFA-MAK-INTL</t>
  </si>
  <si>
    <t>Go Direct motorové príslušenstvo pre GDX-CFA</t>
  </si>
  <si>
    <t>Vystreľovač projektilov</t>
  </si>
  <si>
    <t>Go Direct vystreľovač projektilov</t>
  </si>
  <si>
    <t>Voskovaná náhradná páska k VPL (9 m)</t>
  </si>
  <si>
    <t>Zastavovač projektilov</t>
  </si>
  <si>
    <t>Podložka merania času letu projektilu</t>
  </si>
  <si>
    <t>Demonštrátor nezávislosti pohybu</t>
  </si>
  <si>
    <t>Optická sada</t>
  </si>
  <si>
    <t>Sada zmiešavania farieb</t>
  </si>
  <si>
    <t>Sada zrkadiel pre optiku</t>
  </si>
  <si>
    <t xml:space="preserve">Sada polarizátorov/analyzátorov pre optiku </t>
  </si>
  <si>
    <t>Súprava pre difrakciu</t>
  </si>
  <si>
    <t>Prídavný zelený laser pre DAK</t>
  </si>
  <si>
    <t>Vernierov testovací rám konštrukcií a materiálov</t>
  </si>
  <si>
    <t>Príslušenstvo pre VSMT na testovanie štruktúr typu nosník krovu</t>
  </si>
  <si>
    <t>Vernier GW bezdrôtové Bluetooth senzory</t>
  </si>
  <si>
    <t>Go!Wireless ručný monitor tepu srdca</t>
  </si>
  <si>
    <t>Go!Wireless monitor tepu srdca počas cvičenia</t>
  </si>
  <si>
    <t>Vernier GDX bezdrôtové Bluetooth/USB senzory</t>
  </si>
  <si>
    <t>Go Direct senzor magnetického poľa (3-osi)</t>
  </si>
  <si>
    <t>Go Direct senzor zrýchlenia (3-osi ±16g/±200g, gyroskop, barometrický výškomer -1800 až 10.000 m)</t>
  </si>
  <si>
    <t>GoDirect senzor tlaku krvi</t>
  </si>
  <si>
    <t>Manžeta pre BPS-BTA veľká</t>
  </si>
  <si>
    <t>Manžeta pre BPS-BTA malá</t>
  </si>
  <si>
    <t>Go Direct systém konštantného prúdu</t>
  </si>
  <si>
    <t>Go Direct senzor CO2</t>
  </si>
  <si>
    <r>
      <rPr>
        <sz val="10"/>
        <color indexed="8"/>
        <rFont val="Arial"/>
        <family val="2"/>
      </rPr>
      <t>Biokomora 2000 (2000 ml, 2 otvory pre senzory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</si>
  <si>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Biokomora 250 (250 ml, 2 otvory pre senzory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</si>
  <si>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Go Direct kolorimeter</t>
  </si>
  <si>
    <t>Kyvety pre kolorimeter (100 ks)</t>
  </si>
  <si>
    <t>Stojan na kyvety</t>
  </si>
  <si>
    <t>Go Direct senzor vodivosti</t>
  </si>
  <si>
    <t>Go Direct platinový senzor vodivosti</t>
  </si>
  <si>
    <t>Štandard vodivosti - vysoký rozsah</t>
  </si>
  <si>
    <t>Štandard vodivosti - nízky rozsah</t>
  </si>
  <si>
    <t>Štandard vodivosti - stredný rozsah</t>
  </si>
  <si>
    <t>Go Direct nabíjacia stanica (pre 8 ks GDX senzorov)</t>
  </si>
  <si>
    <t>Go Direct senzor elektrického prúdu +/-1A (+/-0,1A)</t>
  </si>
  <si>
    <t>Go Direct cyklický voltammetrický systém</t>
  </si>
  <si>
    <t>Sieťotlačené elektródy pre GDX-CVS bal. 25 ks</t>
  </si>
  <si>
    <t>Sieťotlačené elektródy pre GDX-CVS bal. 100 ks</t>
  </si>
  <si>
    <t>Go Direct počítadlo kvapiek</t>
  </si>
  <si>
    <t xml:space="preserve">Go Direct samostatný elektródový zosilňovač (mV, pH) s BNC vstupom </t>
  </si>
  <si>
    <t xml:space="preserve">Go Direct samostatný elektródový zosilňovač pre ISE elektródy s BNC vstupom </t>
  </si>
  <si>
    <t>Go Direct vápniková ión-selektívna elektróda so zosilňovačom</t>
  </si>
  <si>
    <t>Vápnikový štandard (vysoký) pre ISE</t>
  </si>
  <si>
    <t xml:space="preserve">Vápnikový štandard (nízky) pre ISE </t>
  </si>
  <si>
    <t xml:space="preserve">Náhradný vápnikový modul ISE </t>
  </si>
  <si>
    <t>Samostatná náhradná vápniková ión-selektívna elektróda s BNC pripojením</t>
  </si>
  <si>
    <t>Go Direct chloridová ión-selektívna elektróda so zosilňovačom</t>
  </si>
  <si>
    <t>Chloridový štandard (vysoký) pre ISE</t>
  </si>
  <si>
    <t xml:space="preserve">Chloridový štandard (nízky) pre ISE </t>
  </si>
  <si>
    <t>Samostatná náhradná chloridová ión-selektívna elektróda s BNC pripojením</t>
  </si>
  <si>
    <t>Go Direct draslíková ión-selektívna elektróda so zosilňovačom</t>
  </si>
  <si>
    <t>Draslíkový štandard (vysoký) pre ISE</t>
  </si>
  <si>
    <t xml:space="preserve">Draslíkový štandard (nízky) pre ISE </t>
  </si>
  <si>
    <t xml:space="preserve">Náhradný draslíkový modul ISE </t>
  </si>
  <si>
    <t>Samostatná náhradná draslíková ión-selektívna elektróda s BNC pripojením</t>
  </si>
  <si>
    <t>Go Direct amóniová ión-selektívna elektróda so zosilňovačom</t>
  </si>
  <si>
    <t>Amóniový štandard (vysoký) pre ISE</t>
  </si>
  <si>
    <t xml:space="preserve">Amóniový štandard (nízky) pre ISE </t>
  </si>
  <si>
    <t xml:space="preserve">Náhradný amóniový modul ISE </t>
  </si>
  <si>
    <t>Samostatná náhradná amóniová ión-selektívna elektróda s BNC pripojením</t>
  </si>
  <si>
    <t>Dusičnanový štandard (vysoký) pre ISE</t>
  </si>
  <si>
    <t xml:space="preserve">Dusičnanový štandard (nízky) pre ISE </t>
  </si>
  <si>
    <t xml:space="preserve">Náhradný dusičnanový modul ISE </t>
  </si>
  <si>
    <t>Samostatná náhradná dusičnanová ión-selektívna elektróda s BNC pripojením</t>
  </si>
  <si>
    <t>Go Direct ión-selektívne elektródy pozostávajú so zosilňovača a elektródy s BNC pripojením. Balenie obsahuje štandardné roztoky vysokého a nízkeho bodu kalibrácie po 30 ml. Náhradné štandardné roztoky sú v balení po 500 ml.</t>
  </si>
  <si>
    <t>Go Direct EKG senzor (vrátane 100 ks elektród)</t>
  </si>
  <si>
    <t>Náhradné EKG elektródy (100 ks)</t>
  </si>
  <si>
    <t>Go Direct senzor etanolových pár</t>
  </si>
  <si>
    <t>Páska pre senzor etanolu</t>
  </si>
  <si>
    <t>Náhradné kryty pre ETH (3 ks)</t>
  </si>
  <si>
    <t>Zátka č.6 s otvorom pre ETH</t>
  </si>
  <si>
    <t>Go Direct senzor sily a zrýchlenia</t>
  </si>
  <si>
    <t>Reflexné kladivko k senzoru sily</t>
  </si>
  <si>
    <t>Go Direct Tris kompatibilný plochý senzor pH</t>
  </si>
  <si>
    <t>Náhradná Tris kompatibilná pH elektróda s BNC pripojením</t>
  </si>
  <si>
    <t>Go Direct senzor tlaku plynu (400 kPa)</t>
  </si>
  <si>
    <t>Injekčná striekačka náhradná pre GPS-BTA, GDX-GP</t>
  </si>
  <si>
    <t>Go Direct sklenený pH senzor</t>
  </si>
  <si>
    <t>Odkladací roztok pre pH senzor</t>
  </si>
  <si>
    <t>Kapsle s pH puframi 10x (4, 7 a 10 pH)</t>
  </si>
  <si>
    <t>Náhradné odkladacie fľaštičky pre pH senzor (5 ks)</t>
  </si>
  <si>
    <t>Náhradná sklenená pH elektróda s BNC pripojením</t>
  </si>
  <si>
    <t>Go Direct ručný dynamometer</t>
  </si>
  <si>
    <t>Go Direct senzor svetla a farby</t>
  </si>
  <si>
    <t>Go Direct detektor polohy a pohybu</t>
  </si>
  <si>
    <t>Go Direct stanica tavenia</t>
  </si>
  <si>
    <t>Kapilárne skúmavky pre MLT (100ks)</t>
  </si>
  <si>
    <t>Go Direct senzor elektrickej energie +/-30V, +/-1A</t>
  </si>
  <si>
    <t>Go Direct senzor plynného kyslíka</t>
  </si>
  <si>
    <t>Go Direct optický senzor kyslíka vo vode</t>
  </si>
  <si>
    <t>Náhradný kryt pre GDX-ODO</t>
  </si>
  <si>
    <t>Go Direct ORP senzor</t>
  </si>
  <si>
    <t>Náhradná ORP elektróda s BNC pripojením</t>
  </si>
  <si>
    <t>Go Direct pH senzor</t>
  </si>
  <si>
    <t>Náhradná pH elektróda s BNC pripojením</t>
  </si>
  <si>
    <t>GoDirect polarimeter</t>
  </si>
  <si>
    <t>Náhradné kyvety pre chemický polarimeter (4 ks)</t>
  </si>
  <si>
    <t>GoDirect senzor statického náboja</t>
  </si>
  <si>
    <t>Elektrostatická súprava</t>
  </si>
  <si>
    <t>HVEK-CRG-INTL</t>
  </si>
  <si>
    <t>Vysokonapäťová elektrostatická súprava</t>
  </si>
  <si>
    <t>Go Direct radiačný monitor</t>
  </si>
  <si>
    <t>Go Direct pás monitorovania dýchania</t>
  </si>
  <si>
    <t>Go Direct senzor otáčavého pohybu</t>
  </si>
  <si>
    <t>Go Direct senzor zvuku</t>
  </si>
  <si>
    <t>GoDirect spirometer</t>
  </si>
  <si>
    <t>Výmenný bakteriálny filter spirometra (10 ks)</t>
  </si>
  <si>
    <t>Výmenný bakteriálny filter spirometra (30 ks)</t>
  </si>
  <si>
    <t>Výmenný ústny nástavec spirometra (30 ks)</t>
  </si>
  <si>
    <t>Výmenný ústny nástavec spirometra (100 ks)</t>
  </si>
  <si>
    <t>Svorka na nos pre spirometer (10 ks)</t>
  </si>
  <si>
    <t>Svorka na nos pre spirometer (30 ks)</t>
  </si>
  <si>
    <t>Go Direct senzor povrchovej teploty (-25°C až 125°C)</t>
  </si>
  <si>
    <t>Go Direct termočlánok</t>
  </si>
  <si>
    <t>Go Direct nerezový senzor teploty (-40°C až 125°C)</t>
  </si>
  <si>
    <t>Go Direct senzor rozdielového napätia (±15V)</t>
  </si>
  <si>
    <t>Go Direct fotobrána</t>
  </si>
  <si>
    <t>Pravítko s č.b. plochami (veľké, na meranie g)</t>
  </si>
  <si>
    <t>Go Direct senzorový systém počasia</t>
  </si>
  <si>
    <t>Veterná lopatka ku GDX-WTHR</t>
  </si>
  <si>
    <t>Go Direct širokorozsahový teplomer (–20°C až 330°C)</t>
  </si>
  <si>
    <t>Go!Temp teplomer</t>
  </si>
  <si>
    <t>Go!Motion senzor pohybu</t>
  </si>
  <si>
    <t>Káblové senzory Vernier a ich príslušenstvo</t>
  </si>
  <si>
    <t>Senzor zrýchlenia (3-osi)</t>
  </si>
  <si>
    <t>Senzor napätia 30V</t>
  </si>
  <si>
    <t>Senzor zrýchlenia (25g)</t>
  </si>
  <si>
    <t>Anemometer</t>
  </si>
  <si>
    <t>Senzor tlaku krvi (vrátane štandardnej manžety CUFF-STD)</t>
  </si>
  <si>
    <t>Vápniková ión-selektívna elektróda</t>
  </si>
  <si>
    <t>Samostatná vápniková ión-selektívna elektróda bez zosilňovača</t>
  </si>
  <si>
    <t>Systém konštantného prúdu</t>
  </si>
  <si>
    <t>Chemický polarimeter</t>
  </si>
  <si>
    <t>Chloridová ión-selektívna elektróda</t>
  </si>
  <si>
    <t>Samostatná chloridová ión-selektívna elektróda bez zosilňovača</t>
  </si>
  <si>
    <r>
      <rPr>
        <sz val="10"/>
        <color indexed="8"/>
        <rFont val="Arial"/>
        <family val="2"/>
      </rPr>
      <t>Senzor plynu CO</t>
    </r>
    <r>
      <rPr>
        <vertAlign val="subscript"/>
        <sz val="10"/>
        <color indexed="8"/>
        <rFont val="Arial"/>
        <family val="2"/>
      </rPr>
      <t>2</t>
    </r>
  </si>
  <si>
    <t>Kolorimeter</t>
  </si>
  <si>
    <t>Senzor vodivosti vodných roztokov</t>
  </si>
  <si>
    <t>Senzor vodivosti platinový (vodné a nevodné roztoky)</t>
  </si>
  <si>
    <t>Senzor elektrického náboja</t>
  </si>
  <si>
    <t>Senzor elektrického prúdu</t>
  </si>
  <si>
    <t>Digitálna riadiaca jednotka</t>
  </si>
  <si>
    <t>Dvojrozsahový senzor sily</t>
  </si>
  <si>
    <t>Senzor rozpusteného kyslíka vo vode</t>
  </si>
  <si>
    <t>Kalibračný roztok DO-BTA</t>
  </si>
  <si>
    <t>Roztok náplne DO-BTA</t>
  </si>
  <si>
    <t>Náhradný membránový uzáver DO-BTA</t>
  </si>
  <si>
    <t>Leštiace pásiky elektródy DO-BTA</t>
  </si>
  <si>
    <r>
      <rPr>
        <sz val="10"/>
        <color indexed="8"/>
        <rFont val="Arial"/>
        <family val="2"/>
      </rPr>
      <t>Súprava na štúdium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vo vode</t>
    </r>
  </si>
  <si>
    <t>Senzor rozdielového napätia</t>
  </si>
  <si>
    <t>Elektródový zosilňovač s BNC vstupom (pH, ORP. ISE)</t>
  </si>
  <si>
    <t>EKG senzor</t>
  </si>
  <si>
    <t>Senzor etanolu</t>
  </si>
  <si>
    <t>Senzor rýchlosti toku vody</t>
  </si>
  <si>
    <t>Plochý senzor sily</t>
  </si>
  <si>
    <t>Rukoväte pre FP-BTA</t>
  </si>
  <si>
    <t>Plochý pH senzor (Tris kompatibilný)</t>
  </si>
  <si>
    <t>Samostatná FPH elektróda bez zosilňovača</t>
  </si>
  <si>
    <t>Senzor tlaku plynu (210 kPa)</t>
  </si>
  <si>
    <t>Senzor veľkého el. prúdu (10A)</t>
  </si>
  <si>
    <t>Náhradné poistky pre HCS-BTA (5 ks)</t>
  </si>
  <si>
    <t>Ručný monitor tepu srdca</t>
  </si>
  <si>
    <t>Ručný dynamometer</t>
  </si>
  <si>
    <t>Prístrojový zosilňovač</t>
  </si>
  <si>
    <t>Draslíková ión-selektívna elektróda</t>
  </si>
  <si>
    <t>Samostatná draslíková ión-selektívna elektróda bez zosilňovača</t>
  </si>
  <si>
    <t>Senzor zrýchlenia (nízke-g)</t>
  </si>
  <si>
    <t>Senzor svetla</t>
  </si>
  <si>
    <t>Mikrofón</t>
  </si>
  <si>
    <t>Stanica na meranie teploty tavenia</t>
  </si>
  <si>
    <t>Detektor pohybu</t>
  </si>
  <si>
    <t>Svorka detektora pohybu</t>
  </si>
  <si>
    <t>Senzor magnetického poľa</t>
  </si>
  <si>
    <t>Amóniová ión-selektívna elektróda</t>
  </si>
  <si>
    <t>Samostatná amóniová ión-selektívna elektróda bez zosilňovača</t>
  </si>
  <si>
    <t>Dusičnanová ión-selektívna elektróda</t>
  </si>
  <si>
    <t>Samostatná dusičnanová ión-selektívna elektróda bez zosilňovača</t>
  </si>
  <si>
    <r>
      <rPr>
        <sz val="10"/>
        <color indexed="8"/>
        <rFont val="Arial"/>
        <family val="2"/>
      </rPr>
      <t>Senzor plynu O</t>
    </r>
    <r>
      <rPr>
        <vertAlign val="subscript"/>
        <sz val="10"/>
        <color indexed="8"/>
        <rFont val="Arial"/>
        <family val="2"/>
      </rPr>
      <t>2</t>
    </r>
  </si>
  <si>
    <t xml:space="preserve">Optický senzor rozpusteného kyslíka </t>
  </si>
  <si>
    <t>Náhradný kryt pre ODO-BTA</t>
  </si>
  <si>
    <t>Kovový ochranný kryt pre ODO-BTA</t>
  </si>
  <si>
    <t>Senzor ORP (oxidačno-redukčného potenciálu)</t>
  </si>
  <si>
    <t>Samostatná ORP elektróda bez zosilňovača</t>
  </si>
  <si>
    <t>Výkonový zosilňovač</t>
  </si>
  <si>
    <t>Reproduktor k výkonovému zosilňovaču</t>
  </si>
  <si>
    <t>Senzor PAR</t>
  </si>
  <si>
    <t>pH sensor Vernier</t>
  </si>
  <si>
    <t>Samostatná pH elektróda bez zosilňovača</t>
  </si>
  <si>
    <t>Senzor tlaku plynu (400 kPa, kovový nátrubok)</t>
  </si>
  <si>
    <t>Senzor relatívnej vlhkosti</t>
  </si>
  <si>
    <r>
      <rPr>
        <sz val="10"/>
        <color indexed="8"/>
        <rFont val="Arial"/>
        <family val="2"/>
      </rPr>
      <t xml:space="preserve">Pás monitorovania dýchania </t>
    </r>
    <r>
      <rPr>
        <sz val="8"/>
        <color indexed="8"/>
        <rFont val="Arial"/>
        <family val="2"/>
      </rPr>
      <t>(je potrebný aj senzor tlaku GPS-BTA)</t>
    </r>
  </si>
  <si>
    <t>Senzor otáčavého pohybu</t>
  </si>
  <si>
    <t>Sada príslušenstva k senzoru otáčavého pohybu</t>
  </si>
  <si>
    <t>Sada s motorom k senzoru otáčavého pohybu</t>
  </si>
  <si>
    <t>Senzor slanosti</t>
  </si>
  <si>
    <t>Štandard slanosti</t>
  </si>
  <si>
    <t>Senzor úrovne hluku</t>
  </si>
  <si>
    <t>Senzor vlhkosti pôdy</t>
  </si>
  <si>
    <r>
      <rPr>
        <sz val="10"/>
        <color indexed="8"/>
        <rFont val="Arial"/>
        <family val="2"/>
      </rPr>
      <t>Adaptér senzora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pre spirometer</t>
    </r>
  </si>
  <si>
    <t>Hlavica spirometra náhradná</t>
  </si>
  <si>
    <t>Senzor povrchovej teploty</t>
  </si>
  <si>
    <t>Termočlánok</t>
  </si>
  <si>
    <t>Náhradný termočlánok pre TCA-BTA</t>
  </si>
  <si>
    <t>Nerezový teplomer</t>
  </si>
  <si>
    <t>Dlhý nerezový teplomer (kábel 30m)</t>
  </si>
  <si>
    <t>Senzor zákalu</t>
  </si>
  <si>
    <t>Štandardná kyveta zákalu</t>
  </si>
  <si>
    <t>Senzor UVA</t>
  </si>
  <si>
    <t>Senzor UVB</t>
  </si>
  <si>
    <t>Senzor elektrickej energie (30V/1000 mA)</t>
  </si>
  <si>
    <t>Odporové zapojovacie pole (10 až 100 Ω, 7 odporov)</t>
  </si>
  <si>
    <t>Meniteľná odporová záťaž (0-255 Ω/220 mA)</t>
  </si>
  <si>
    <t>Počítadlo kvapiek Vernier</t>
  </si>
  <si>
    <t>Senzor elektrického napätia</t>
  </si>
  <si>
    <t>Fotobrána Vernier</t>
  </si>
  <si>
    <t>Súprava pásky fotobrány</t>
  </si>
  <si>
    <t>Vernierov radiačný monitor</t>
  </si>
  <si>
    <t>Širokorozsahový teplomer</t>
  </si>
  <si>
    <t>Rôzne všeobecné príslušenstvo meracích senzorov</t>
  </si>
  <si>
    <t>Závesný držiak pre tyčové typy senzorov radu GDX</t>
  </si>
  <si>
    <t>Laserové ukazovadlo</t>
  </si>
  <si>
    <t>Stojan s elektromagnetickým miešadlom</t>
  </si>
  <si>
    <t>Mikromiešadlo náhradné</t>
  </si>
  <si>
    <t>Držiak elektródy univerzálny</t>
  </si>
  <si>
    <t xml:space="preserve">Zdroj napätia a stojan pre spektrálne trubice </t>
  </si>
  <si>
    <t>Karuselový zdroj a stojan pre spektrálne trubice</t>
  </si>
  <si>
    <t>Spektrálna trubica H</t>
  </si>
  <si>
    <t>Spektrálna trubica N</t>
  </si>
  <si>
    <t>Spektrálna trubica He</t>
  </si>
  <si>
    <t>Spektrálna trubica Ne</t>
  </si>
  <si>
    <t>Spektrálna trubica CO2</t>
  </si>
  <si>
    <t>Spektrálna trubica vzduch</t>
  </si>
  <si>
    <t>Spektrálna trubica Ar</t>
  </si>
  <si>
    <t>Hĺbkový odoberač vzoriek vody</t>
  </si>
  <si>
    <r>
      <rPr>
        <sz val="10"/>
        <color indexed="8"/>
        <rFont val="Arial"/>
        <family val="2"/>
      </rPr>
      <t xml:space="preserve">Agricultural Science with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</si>
  <si>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Biology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</si>
  <si>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Biology w/ Vernier </t>
    </r>
    <r>
      <rPr>
        <b/>
        <sz val="10"/>
        <color indexed="8"/>
        <rFont val="Arial"/>
        <family val="2"/>
      </rPr>
      <t xml:space="preserve">(SK) 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</si>
  <si>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Advanced Biology with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</si>
  <si>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Biology through Inquiry-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</si>
  <si>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Chemistry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</si>
  <si>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Chemistry w/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</si>
  <si>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Advanced Chemistry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</si>
  <si>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Advanced Chemistry with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</si>
  <si>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Chemistry through Inquiry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</si>
  <si>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Chemistry Investigations for AP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</si>
  <si>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Organic Chemistry with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</si>
  <si>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Magnetism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</si>
  <si>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Force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</si>
  <si>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Gas Pressure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</si>
  <si>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Light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</si>
  <si>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Motion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</si>
  <si>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Solar Energy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</si>
  <si>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Let's Go! Inverstigating Temperature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</si>
  <si>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Let's Go! Investigating Temp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</si>
  <si>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Voltage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</si>
  <si>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Investigating Wind Energy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</si>
  <si>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Engineering Projects with LEGO EV3 -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</si>
  <si>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Earth Science w/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</si>
  <si>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Environ Science through Inquiry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</si>
  <si>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Elementary Science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</si>
  <si>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Elementary Science with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</si>
  <si>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Forensics with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</si>
  <si>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Human Physiology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</si>
  <si>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Human Physiology with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</si>
  <si>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Human Physiology Experiments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</si>
  <si>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Exploring Motion/Force with GDX-CART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</si>
  <si>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Exploring Chemical Reactions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</si>
  <si>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Exploring Earth &amp; Space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</si>
  <si>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Exploring Life Science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</si>
  <si>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Exploring Physical Science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</si>
  <si>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Solar Energy Explorations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</si>
  <si>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Wind Energy Explorations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</si>
  <si>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Middle School Science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</si>
  <si>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Middle School Science with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</si>
  <si>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Physical Science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</si>
  <si>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Physical Science w/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</si>
  <si>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Physics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</si>
  <si>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Physics with Vernier </t>
    </r>
    <r>
      <rPr>
        <b/>
        <sz val="10"/>
        <color indexed="8"/>
        <rFont val="Arial"/>
        <family val="2"/>
      </rPr>
      <t>(SK)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</si>
  <si>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Physics Exp &amp; Project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</si>
  <si>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Physics with Video Analysis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</si>
  <si>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Adv Physics with Vernier Mechanics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</si>
  <si>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Advanced Physics with Vernier Beyond Mechanics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</si>
  <si>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Real-World Math with Vernier - </t>
    </r>
    <r>
      <rPr>
        <b/>
        <sz val="10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</si>
  <si>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Renewable Energy with Vernier - </t>
    </r>
    <r>
      <rPr>
        <b/>
        <sz val="10"/>
        <color indexed="8"/>
        <rFont val="Arial"/>
        <family val="2"/>
      </rPr>
      <t>Electronic</t>
    </r>
  </si>
  <si>
    <r>
      <rPr>
        <sz val="9"/>
        <color indexed="8"/>
        <rFont val="Arial"/>
        <family val="2"/>
      </rPr>
      <t>Vernier Coding Activities with Arduino: Analog Sensors-</t>
    </r>
    <r>
      <rPr>
        <b/>
        <sz val="9"/>
        <color indexed="8"/>
        <rFont val="Arial"/>
        <family val="2"/>
      </rPr>
      <t>Electronic</t>
    </r>
  </si>
  <si>
    <r>
      <rPr>
        <sz val="10"/>
        <color indexed="8"/>
        <rFont val="Arial"/>
        <family val="2"/>
      </rPr>
      <t xml:space="preserve">Water Quality with Vernier </t>
    </r>
    <r>
      <rPr>
        <b/>
        <sz val="10"/>
        <color indexed="8"/>
        <rFont val="Arial"/>
        <family val="2"/>
      </rPr>
      <t>(SK)</t>
    </r>
  </si>
  <si>
    <r>
      <rPr>
        <sz val="10"/>
        <color indexed="8"/>
        <rFont val="Arial"/>
        <family val="2"/>
      </rPr>
      <t xml:space="preserve">Water Quality with Vernier </t>
    </r>
    <r>
      <rPr>
        <b/>
        <sz val="10"/>
        <color indexed="8"/>
        <rFont val="Arial"/>
        <family val="2"/>
      </rPr>
      <t xml:space="preserve">(SK) 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Electronic</t>
    </r>
  </si>
  <si>
    <t>Spektrometre a chromatografy Vernier</t>
  </si>
  <si>
    <t>Go Direct SpectroVis Plus spektrometer (380-950 nm)</t>
  </si>
  <si>
    <t>Optický kábel pre SpectroVis Plus</t>
  </si>
  <si>
    <t>Kolorimetrické kyvety (100 ks s 20 ks uzávermi)</t>
  </si>
  <si>
    <t>Vernierov spektrometer (380-950 nm)</t>
  </si>
  <si>
    <t>Optický kábel pre V-SPEC</t>
  </si>
  <si>
    <t>Vernierov emisný spektrometer (350-900 nm)</t>
  </si>
  <si>
    <t>Optický kábel VSP-EM</t>
  </si>
  <si>
    <t>Vernierov UV-VIS spektrofotometer (220-850 nm)</t>
  </si>
  <si>
    <t>Optický kábel UV-VIS</t>
  </si>
  <si>
    <t>Plastové UV-VIS kyvety (100 ks s 20 ks uzávermi)</t>
  </si>
  <si>
    <t>Kremenné UV-VIS kyvety (2 ks)</t>
  </si>
  <si>
    <t>Vernierov flash fotolytický spektrometer (450-750 nm)</t>
  </si>
  <si>
    <t>Vernierov fluorescenčný/UV-VIS spektrometer (220-850 nm) vrátane excitačných LED 375, 450 a 525 nm</t>
  </si>
  <si>
    <t>Optický kábel pre VSP-FUV</t>
  </si>
  <si>
    <t xml:space="preserve">Prídavný excitačný LED cartridge 280 nm pre VSP-FUV </t>
  </si>
  <si>
    <t xml:space="preserve">Prídavný excitačný LED cartridge 350 nm pre VSP-FUV </t>
  </si>
  <si>
    <t xml:space="preserve">Prídavný excitačný LED cartridge 375 nm pre VSP-FUV </t>
  </si>
  <si>
    <t xml:space="preserve">Prídavný excitačný LED cartridge 400 nm pre VSP-FUV </t>
  </si>
  <si>
    <t xml:space="preserve">Prídavný excitačný LED cartridge 450 nm pre VSP-FUV </t>
  </si>
  <si>
    <t xml:space="preserve">Prídavný excitačný LED cartridge 500 nm pre VSP-FUV </t>
  </si>
  <si>
    <t xml:space="preserve">Prídavný excitačný LED cartridge 525 nm pre VSP-FUV </t>
  </si>
  <si>
    <t>Prídavná UV Quartz kyveta pre VSP-FUV</t>
  </si>
  <si>
    <t>GoDirect plynový chromatograf</t>
  </si>
  <si>
    <t>GC Septa (bal. 4 ks)</t>
  </si>
  <si>
    <t>GC striekačka 1μL</t>
  </si>
  <si>
    <r>
      <rPr>
        <b/>
        <sz val="12"/>
        <color indexed="8"/>
        <rFont val="Arial"/>
        <family val="2"/>
      </rPr>
      <t>Digitálne váhy Ohaus  </t>
    </r>
    <r>
      <rPr>
        <i/>
        <sz val="10"/>
        <color indexed="8"/>
        <rFont val="Arial"/>
        <family val="2"/>
      </rPr>
      <t>Váhy spolupracujú so systémom Vernier</t>
    </r>
  </si>
  <si>
    <t>Scout SKX120g (0,001g) (vrátane USB)</t>
  </si>
  <si>
    <t>Scout SKX 200g (0,01g) (vrátane USB)</t>
  </si>
  <si>
    <t>Scout SKX 400g (0,01g) (vrátane USB)</t>
  </si>
  <si>
    <t>Scout SKX 600g (0,01g) (vrátane USB)</t>
  </si>
  <si>
    <t>Scout SKX 1200g (0,01g) (vrátane USB)</t>
  </si>
  <si>
    <t>Scout SKX 2200g (0,01g) (vrátane USB)</t>
  </si>
  <si>
    <t>Scout SKX 400g (0,1g) (vrátane USB)</t>
  </si>
  <si>
    <t>Scout SKX 600g (0,1g) (vrátane USB)</t>
  </si>
  <si>
    <t>Scout SKX 2200g (0,1g) (vrátane USB)</t>
  </si>
  <si>
    <t>Scout SKX 6200g (0,1g) (vrátane USB)</t>
  </si>
  <si>
    <t>Scout SKX 8200g (1g) (vrátane USB)</t>
  </si>
  <si>
    <t>Digitálne mikroskopy</t>
  </si>
  <si>
    <t>USB digitálny mikroskop</t>
  </si>
  <si>
    <t>USB digitálny mikroskop. nástavec na klasické mikroskopy 2Mpix</t>
  </si>
  <si>
    <t>USB digitálny mikroskop. nástavec na klasické mikroskopy 5Mpix</t>
  </si>
  <si>
    <t>Komponenty Arduino</t>
  </si>
  <si>
    <t>Arduino Red Board (vrátane USB kábla)</t>
  </si>
  <si>
    <t>Vernier Interface Shield (vstupy 2xBTA, 2xBTD)</t>
  </si>
  <si>
    <t>Rôzne káble a adaptéry</t>
  </si>
  <si>
    <t>Predlžovací kábel pre analógové senzory (2m)</t>
  </si>
  <si>
    <t>Predlžovací kábel pre digitálne senzory (2m)</t>
  </si>
  <si>
    <t>Adaptér BTA-NXT LEGO</t>
  </si>
  <si>
    <t>LabPro analógový kábel (BTA-voľné vodiče)</t>
  </si>
  <si>
    <t>LabPro digitálny kábel (BTD-voľné vodiče)</t>
  </si>
  <si>
    <t>Kábel detektora pohybu - BTD vstup</t>
  </si>
  <si>
    <t>Kábel fotobrány - BTD vstup</t>
  </si>
  <si>
    <t>Breadboard kábel analógový</t>
  </si>
  <si>
    <t>Breadboard kábel digitálny</t>
  </si>
  <si>
    <t>Analógový Protoboard konektor</t>
  </si>
  <si>
    <t>Digitálny Protoboard konektor</t>
  </si>
  <si>
    <t>KidWind veterné a solárne experimentálne zostavy</t>
  </si>
  <si>
    <t>KidWind základná veterná experimentálna zostava</t>
  </si>
  <si>
    <t>KidWind triedna zostava (3x KW-BWX s príslušenstvom)</t>
  </si>
  <si>
    <t>KidWind rozšírená veterná experimentálna zostava</t>
  </si>
  <si>
    <t>KidWind triedna zostava (3x KW-AWX s príslušenstvom)</t>
  </si>
  <si>
    <t>KidWind mini veterná turbína</t>
  </si>
  <si>
    <t>KidWind mini veterná turbína s meniteľnou vrtuľou</t>
  </si>
  <si>
    <t>KidWind zostava na stavbu generátora prúdu</t>
  </si>
  <si>
    <t>KidWind triedna zostava (KW-SGEN pre 10 pracovísk)</t>
  </si>
  <si>
    <t>KidWind solárna experimentálna zostava</t>
  </si>
  <si>
    <t>KidWind solárna termálna zostava</t>
  </si>
  <si>
    <t>KidWind solárny panel 2V/400mA (62x120 mm)</t>
  </si>
  <si>
    <t>Ceny jednotlivých komponentov a náhradných dielov k zostavám KidWind na požiadanie.</t>
  </si>
  <si>
    <t>Spolu:</t>
  </si>
  <si>
    <t>Počet kusov</t>
  </si>
  <si>
    <t>Spolu bez DPH</t>
  </si>
  <si>
    <t>Spolu s DPH</t>
  </si>
  <si>
    <t/>
  </si>
  <si>
    <t>Dynamický vozíčkový systém s optickým kódovaním (2,2m)</t>
  </si>
  <si>
    <t>Go Direct dusičnanová ión-selektívna elektróda so zosilňovačom</t>
  </si>
  <si>
    <r>
      <rPr>
        <b/>
        <sz val="12"/>
        <color indexed="8"/>
        <rFont val="Arial"/>
        <family val="2"/>
      </rPr>
      <t xml:space="preserve">Senzory typu Go! </t>
    </r>
    <r>
      <rPr>
        <b/>
        <sz val="10"/>
        <color indexed="8"/>
        <rFont val="Arial"/>
        <family val="2"/>
      </rPr>
      <t>(USB pripojenie, bez potreby interfejsu)</t>
    </r>
  </si>
  <si>
    <r>
      <rPr>
        <b/>
        <sz val="12"/>
        <color indexed="8"/>
        <rFont val="Arial"/>
        <family val="2"/>
      </rPr>
      <t>Zbierky úloh Vernier v angličtine._x000B_</t>
    </r>
    <r>
      <rPr>
        <i/>
        <sz val="10"/>
        <color indexed="8"/>
        <rFont val="Arial"/>
        <family val="2"/>
      </rPr>
      <t xml:space="preserve">K zbierkam označeným </t>
    </r>
    <r>
      <rPr>
        <b/>
        <i/>
        <sz val="10"/>
        <color indexed="8"/>
        <rFont val="Arial"/>
        <family val="2"/>
      </rPr>
      <t>(SK)</t>
    </r>
    <r>
      <rPr>
        <i/>
        <sz val="10"/>
        <color indexed="8"/>
        <rFont val="Arial"/>
        <family val="2"/>
      </rPr>
      <t xml:space="preserve"> dodávame elektronicky aj </t>
    </r>
    <r>
      <rPr>
        <b/>
        <i/>
        <sz val="10"/>
        <color indexed="8"/>
        <rFont val="Arial"/>
        <family val="2"/>
      </rPr>
      <t>slovenský preklad úloh</t>
    </r>
    <r>
      <rPr>
        <i/>
        <sz val="10"/>
        <color indexed="8"/>
        <rFont val="Arial"/>
        <family val="2"/>
      </rPr>
      <t xml:space="preserve">. _x000B_Zbierky s kódom </t>
    </r>
    <r>
      <rPr>
        <b/>
        <i/>
        <sz val="10"/>
        <color indexed="8"/>
        <rFont val="Arial"/>
        <family val="2"/>
      </rPr>
      <t xml:space="preserve">xxx-E </t>
    </r>
    <r>
      <rPr>
        <i/>
        <sz val="10"/>
        <color indexed="8"/>
        <rFont val="Arial"/>
        <family val="2"/>
      </rPr>
      <t xml:space="preserve">sa dodávajú </t>
    </r>
    <r>
      <rPr>
        <b/>
        <i/>
        <sz val="10"/>
        <color indexed="8"/>
        <rFont val="Arial"/>
        <family val="2"/>
      </rPr>
      <t>len elektronicky</t>
    </r>
    <r>
      <rPr>
        <i/>
        <sz val="10"/>
        <color indexed="8"/>
        <rFont val="Arial"/>
        <family val="2"/>
      </rPr>
      <t xml:space="preserve">. _x000B_Zbierky bez </t>
    </r>
    <r>
      <rPr>
        <b/>
        <i/>
        <sz val="10"/>
        <color indexed="8"/>
        <rFont val="Arial"/>
        <family val="2"/>
      </rPr>
      <t xml:space="preserve">-E </t>
    </r>
    <r>
      <rPr>
        <i/>
        <sz val="10"/>
        <color indexed="8"/>
        <rFont val="Arial"/>
        <family val="2"/>
      </rPr>
      <t xml:space="preserve">koncovky kódu sa dodávajú </t>
    </r>
    <r>
      <rPr>
        <b/>
        <i/>
        <sz val="10"/>
        <color indexed="8"/>
        <rFont val="Arial"/>
        <family val="2"/>
      </rPr>
      <t>v tlačenom vydaní, spolu s ich elektronickou verziou.</t>
    </r>
  </si>
  <si>
    <r>
      <t xml:space="preserve">Cenník Vernier č. 1-2021 platný od 1.2.2021 </t>
    </r>
    <r>
      <rPr>
        <b/>
        <sz val="8"/>
        <color rgb="FF000000"/>
        <rFont val="Arial"/>
        <family val="2"/>
      </rPr>
      <t>V stĺpci "Počet kusov" zadajte počet, výsledná cena sa prepočíta automaticky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</si>
</sst>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#,##0.00"/>
    <numFmt numFmtId="165" formatCode="#,##0%"/>
    <numFmt numFmtId="166" formatCode="#,##0.00&quot; &quot;&quot;€&quot;"/>
  </numFmts>
  <fonts count="29" x14ac:knownFonts="1">
    <font>
      <sz val="10"/>
      <color indexed="8"/>
      <name val="Helvetica"/>
    </font>
    <font>
      <sz val="10"/>
      <color indexed="8"/>
      <name val="Arial"/>
      <family val="2"/>
    </font>
    <font>
      <b/>
      <sz val="11"/>
      <color indexed="9"/>
      <name val="Helvetica Neue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25"/>
      <name val="Arial"/>
      <family val="2"/>
    </font>
    <font>
      <sz val="10"/>
      <color indexed="26"/>
      <name val="Arial"/>
      <family val="2"/>
    </font>
    <font>
      <b/>
      <sz val="8"/>
      <color indexed="27"/>
      <name val="Arial"/>
      <family val="2"/>
    </font>
    <font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2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12"/>
      <color indexed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9"/>
        <bgColor auto="1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5">
    <xf numFmtId="0" fontId="0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20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readingOrder="1"/>
    </xf>
    <xf numFmtId="165" fontId="6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vertical="center"/>
    </xf>
    <xf numFmtId="166" fontId="1" fillId="0" borderId="0" xfId="0" applyNumberFormat="1" applyFont="1" applyAlignment="1"/>
    <xf numFmtId="166" fontId="25" fillId="4" borderId="8" xfId="0" applyNumberFormat="1" applyFont="1" applyFill="1" applyBorder="1" applyAlignment="1">
      <alignment horizontal="center" vertical="center"/>
    </xf>
    <xf numFmtId="166" fontId="26" fillId="4" borderId="8" xfId="0" applyNumberFormat="1" applyFont="1" applyFill="1" applyBorder="1" applyAlignment="1">
      <alignment horizontal="center" vertical="center"/>
    </xf>
    <xf numFmtId="166" fontId="1" fillId="3" borderId="6" xfId="0" applyNumberFormat="1" applyFont="1" applyFill="1" applyBorder="1" applyAlignment="1">
      <alignment horizontal="right" vertical="center"/>
    </xf>
    <xf numFmtId="166" fontId="3" fillId="3" borderId="6" xfId="0" applyNumberFormat="1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27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66" fontId="23" fillId="0" borderId="2" xfId="0" applyNumberFormat="1" applyFont="1" applyBorder="1" applyAlignment="1">
      <alignment vertical="top"/>
    </xf>
    <xf numFmtId="166" fontId="2" fillId="0" borderId="7" xfId="0" applyNumberFormat="1" applyFont="1" applyBorder="1" applyAlignment="1">
      <alignment vertical="top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9" fontId="24" fillId="4" borderId="8" xfId="0" applyNumberFormat="1" applyFont="1" applyFill="1" applyBorder="1" applyAlignment="1" applyProtection="1">
      <alignment horizontal="center" vertical="center"/>
    </xf>
    <xf numFmtId="49" fontId="15" fillId="2" borderId="10" xfId="0" applyNumberFormat="1" applyFont="1" applyFill="1" applyBorder="1" applyAlignment="1" applyProtection="1">
      <alignment horizontal="center" vertical="center" wrapText="1"/>
    </xf>
    <xf numFmtId="3" fontId="3" fillId="3" borderId="6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166" fontId="23" fillId="0" borderId="11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10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7"/>
          <bgColor indexed="3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7D9F"/>
      <rgbColor rgb="FFCBCCCB"/>
      <rgbColor rgb="FF4A2F04"/>
      <rgbColor rgb="FFD2C195"/>
      <rgbColor rgb="FFFFE061"/>
      <rgbColor rgb="FFEDED53"/>
      <rgbColor rgb="FF7CEC84"/>
      <rgbColor rgb="00000000"/>
      <rgbColor rgb="FF2AF92B"/>
      <rgbColor rgb="FFFEF853"/>
      <rgbColor rgb="FFFF2A00"/>
      <rgbColor rgb="FFFF5F5D"/>
      <rgbColor rgb="FF63B2DE"/>
      <rgbColor rgb="FF4C436C"/>
      <rgbColor rgb="FFBFBFBF"/>
      <rgbColor rgb="FFFF2600"/>
      <rgbColor rgb="FFD7222A"/>
      <rgbColor rgb="FF03C93E"/>
      <rgbColor rgb="FFFF0000"/>
      <rgbColor rgb="FFC2FF7A"/>
      <rgbColor rgb="E5AFE489"/>
      <rgbColor rgb="FF10053B"/>
      <rgbColor rgb="FF489BC9"/>
      <rgbColor rgb="FF1459F3"/>
      <rgbColor rgb="FF2484FF"/>
      <rgbColor rgb="FF0C39FF"/>
      <rgbColor rgb="FFF2F2F2"/>
      <rgbColor rgb="FF1632FF"/>
      <rgbColor rgb="FFD6D6D6"/>
      <rgbColor rgb="FFFF070E"/>
      <rgbColor rgb="FFFF2C2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nier.com/downloads/" TargetMode="External"/><Relationship Id="rId2" Type="http://schemas.openxmlformats.org/officeDocument/2006/relationships/hyperlink" Target="http://www.vernier.com/downloads/" TargetMode="External"/><Relationship Id="rId1" Type="http://schemas.openxmlformats.org/officeDocument/2006/relationships/hyperlink" Target="http://www.vernier.com/downloads/" TargetMode="External"/><Relationship Id="rId4" Type="http://schemas.openxmlformats.org/officeDocument/2006/relationships/hyperlink" Target="http://www.vernier.com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86"/>
  <sheetViews>
    <sheetView showGridLines="0" tabSelected="1" zoomScale="191" zoomScaleNormal="191" zoomScalePageLayoutView="183" workbookViewId="0">
      <selection activeCell="B2" sqref="B2"/>
    </sheetView>
  </sheetViews>
  <sheetFormatPr baseColWidth="10" defaultColWidth="9.83203125" defaultRowHeight="13" x14ac:dyDescent="0.15"/>
  <cols>
    <col min="1" max="1" width="4.83203125" style="50" customWidth="1"/>
    <col min="2" max="2" width="13.83203125" style="50" customWidth="1"/>
    <col min="3" max="3" width="49.6640625" style="51" customWidth="1"/>
    <col min="4" max="4" width="8.6640625" style="50" customWidth="1"/>
    <col min="5" max="5" width="9.1640625" style="52" customWidth="1"/>
    <col min="6" max="6" width="9.33203125" style="52" customWidth="1"/>
    <col min="7" max="7" width="9.6640625" style="50" customWidth="1"/>
    <col min="8" max="8" width="10.6640625" style="52" customWidth="1"/>
    <col min="9" max="9" width="10.83203125" style="52" customWidth="1"/>
    <col min="10" max="10" width="5.33203125" style="50" customWidth="1"/>
    <col min="11" max="16384" width="9.83203125" style="50"/>
  </cols>
  <sheetData>
    <row r="2" spans="2:10" ht="18" x14ac:dyDescent="0.15">
      <c r="B2" s="72"/>
      <c r="C2" s="73"/>
      <c r="D2" s="74"/>
      <c r="E2" s="75"/>
      <c r="F2" s="76"/>
      <c r="G2" s="77"/>
      <c r="H2" s="75"/>
      <c r="I2" s="76"/>
      <c r="J2" s="78"/>
    </row>
    <row r="3" spans="2:10" ht="50" x14ac:dyDescent="0.15">
      <c r="B3" s="2"/>
      <c r="C3" s="3" t="s">
        <v>855</v>
      </c>
      <c r="D3" s="84"/>
      <c r="E3" s="63"/>
      <c r="F3" s="64"/>
      <c r="G3" s="66" t="s">
        <v>846</v>
      </c>
      <c r="H3" s="53">
        <f>SUM(H6:H486)</f>
        <v>0</v>
      </c>
      <c r="I3" s="54">
        <f>H$3*1.2</f>
        <v>0</v>
      </c>
      <c r="J3" s="49"/>
    </row>
    <row r="4" spans="2:10" ht="26" x14ac:dyDescent="0.15">
      <c r="B4" s="4" t="s">
        <v>424</v>
      </c>
      <c r="C4" s="5" t="s">
        <v>425</v>
      </c>
      <c r="D4" s="6"/>
      <c r="E4" s="81" t="s">
        <v>426</v>
      </c>
      <c r="F4" s="81" t="s">
        <v>427</v>
      </c>
      <c r="G4" s="67" t="s">
        <v>847</v>
      </c>
      <c r="H4" s="82" t="s">
        <v>848</v>
      </c>
      <c r="I4" s="82" t="s">
        <v>849</v>
      </c>
      <c r="J4" s="83" t="s">
        <v>428</v>
      </c>
    </row>
    <row r="5" spans="2:10" ht="19" x14ac:dyDescent="0.15">
      <c r="B5" s="7"/>
      <c r="C5" s="8" t="s">
        <v>429</v>
      </c>
      <c r="D5" s="9"/>
      <c r="E5" s="55"/>
      <c r="F5" s="56"/>
      <c r="G5" s="68"/>
      <c r="H5" s="55"/>
      <c r="I5" s="56"/>
      <c r="J5" s="10"/>
    </row>
    <row r="6" spans="2:10" ht="98" x14ac:dyDescent="0.15">
      <c r="B6" s="11" t="s">
        <v>4</v>
      </c>
      <c r="C6" s="12" t="s">
        <v>430</v>
      </c>
      <c r="D6" s="13" t="s">
        <v>431</v>
      </c>
      <c r="E6" s="57">
        <v>562.5</v>
      </c>
      <c r="F6" s="58">
        <f>IF(B6&lt;&gt;"",E6*(1+J6),"")</f>
        <v>675</v>
      </c>
      <c r="G6" s="65"/>
      <c r="H6" s="57">
        <f t="shared" ref="H6:H69" si="0">IF(E6&lt;&gt;"",G6*E6,"")</f>
        <v>0</v>
      </c>
      <c r="I6" s="58">
        <f>IF(E6&lt;&gt;"",H6*(1+J6),"")</f>
        <v>0</v>
      </c>
      <c r="J6" s="14">
        <f>IF(B6&lt;&gt;"",20%,"")</f>
        <v>0.2</v>
      </c>
    </row>
    <row r="7" spans="2:10" ht="28" x14ac:dyDescent="0.15">
      <c r="B7" s="11" t="s">
        <v>11</v>
      </c>
      <c r="C7" s="12" t="s">
        <v>432</v>
      </c>
      <c r="D7" s="15"/>
      <c r="E7" s="57">
        <v>276.67</v>
      </c>
      <c r="F7" s="58">
        <f t="shared" ref="F7:F70" si="1">IF(B7&lt;&gt;"",E7*(1+J7),"")</f>
        <v>332.00400000000002</v>
      </c>
      <c r="G7" s="65"/>
      <c r="H7" s="57">
        <f t="shared" ref="H7:H70" si="2">IF(E7&lt;&gt;"",G7*E7,"")</f>
        <v>0</v>
      </c>
      <c r="I7" s="58">
        <f t="shared" ref="I7:I70" si="3">IF(E7&lt;&gt;"",H7*(1+J7),"")</f>
        <v>0</v>
      </c>
      <c r="J7" s="14">
        <f>IF(B7&lt;&gt;"",20%,"")</f>
        <v>0.2</v>
      </c>
    </row>
    <row r="8" spans="2:10" ht="56" x14ac:dyDescent="0.15">
      <c r="B8" s="11" t="s">
        <v>10</v>
      </c>
      <c r="C8" s="12" t="s">
        <v>433</v>
      </c>
      <c r="D8" s="16"/>
      <c r="E8" s="57">
        <v>382.42</v>
      </c>
      <c r="F8" s="58">
        <f t="shared" si="1"/>
        <v>458.904</v>
      </c>
      <c r="G8" s="65"/>
      <c r="H8" s="57">
        <f t="shared" si="2"/>
        <v>0</v>
      </c>
      <c r="I8" s="58">
        <f t="shared" si="3"/>
        <v>0</v>
      </c>
      <c r="J8" s="14">
        <f>IF(B8&lt;&gt;"",20%,"")</f>
        <v>0.2</v>
      </c>
    </row>
    <row r="9" spans="2:10" ht="28" x14ac:dyDescent="0.15">
      <c r="B9" s="17" t="s">
        <v>99</v>
      </c>
      <c r="C9" s="12" t="s">
        <v>434</v>
      </c>
      <c r="D9" s="15"/>
      <c r="E9" s="57">
        <v>112.83</v>
      </c>
      <c r="F9" s="58">
        <f t="shared" si="1"/>
        <v>135.39599999999999</v>
      </c>
      <c r="G9" s="65"/>
      <c r="H9" s="57">
        <f t="shared" si="2"/>
        <v>0</v>
      </c>
      <c r="I9" s="58">
        <f t="shared" si="3"/>
        <v>0</v>
      </c>
      <c r="J9" s="14">
        <f>IF(B9&lt;&gt;"",20%,"")</f>
        <v>0.2</v>
      </c>
    </row>
    <row r="10" spans="2:10" ht="19" x14ac:dyDescent="0.15">
      <c r="B10" s="18"/>
      <c r="C10" s="19" t="s">
        <v>435</v>
      </c>
      <c r="D10" s="20"/>
      <c r="E10" s="61" t="s">
        <v>850</v>
      </c>
      <c r="F10" s="60" t="str">
        <f t="shared" si="1"/>
        <v/>
      </c>
      <c r="G10" s="69"/>
      <c r="H10" s="59" t="str">
        <f t="shared" si="2"/>
        <v/>
      </c>
      <c r="I10" s="60" t="str">
        <f t="shared" si="3"/>
        <v/>
      </c>
      <c r="J10" s="21"/>
    </row>
    <row r="11" spans="2:10" ht="14" x14ac:dyDescent="0.15">
      <c r="B11" s="22" t="s">
        <v>9</v>
      </c>
      <c r="C11" s="23" t="s">
        <v>436</v>
      </c>
      <c r="D11" s="15"/>
      <c r="E11" s="57">
        <v>214.17</v>
      </c>
      <c r="F11" s="58">
        <f t="shared" si="1"/>
        <v>257.00399999999996</v>
      </c>
      <c r="G11" s="65"/>
      <c r="H11" s="57">
        <f t="shared" si="2"/>
        <v>0</v>
      </c>
      <c r="I11" s="58">
        <f t="shared" si="3"/>
        <v>0</v>
      </c>
      <c r="J11" s="14">
        <f>IF(B11&lt;&gt;"",20%,"")</f>
        <v>0.2</v>
      </c>
    </row>
    <row r="12" spans="2:10" ht="14" x14ac:dyDescent="0.15">
      <c r="B12" s="22" t="s">
        <v>7</v>
      </c>
      <c r="C12" s="12" t="s">
        <v>437</v>
      </c>
      <c r="D12" s="15"/>
      <c r="E12" s="57">
        <v>8.25</v>
      </c>
      <c r="F12" s="58">
        <f t="shared" si="1"/>
        <v>9.9</v>
      </c>
      <c r="G12" s="65"/>
      <c r="H12" s="57">
        <f t="shared" si="2"/>
        <v>0</v>
      </c>
      <c r="I12" s="58">
        <f t="shared" si="3"/>
        <v>0</v>
      </c>
      <c r="J12" s="14">
        <f>IF(B12&lt;&gt;"",20%,"")</f>
        <v>0.2</v>
      </c>
    </row>
    <row r="13" spans="2:10" ht="14" x14ac:dyDescent="0.15">
      <c r="B13" s="22" t="s">
        <v>5</v>
      </c>
      <c r="C13" s="12" t="s">
        <v>438</v>
      </c>
      <c r="D13" s="15"/>
      <c r="E13" s="57">
        <v>14.75</v>
      </c>
      <c r="F13" s="58">
        <f t="shared" si="1"/>
        <v>17.7</v>
      </c>
      <c r="G13" s="65"/>
      <c r="H13" s="57">
        <f t="shared" si="2"/>
        <v>0</v>
      </c>
      <c r="I13" s="58">
        <f t="shared" si="3"/>
        <v>0</v>
      </c>
      <c r="J13" s="14">
        <f>IF(B13&lt;&gt;"",20%,"")</f>
        <v>0.2</v>
      </c>
    </row>
    <row r="14" spans="2:10" ht="14" x14ac:dyDescent="0.15">
      <c r="B14" s="22" t="s">
        <v>12</v>
      </c>
      <c r="C14" s="12" t="s">
        <v>439</v>
      </c>
      <c r="D14" s="15"/>
      <c r="E14" s="57">
        <v>200.83</v>
      </c>
      <c r="F14" s="58">
        <f t="shared" si="1"/>
        <v>240.99600000000001</v>
      </c>
      <c r="G14" s="65"/>
      <c r="H14" s="57">
        <f t="shared" si="2"/>
        <v>0</v>
      </c>
      <c r="I14" s="58">
        <f t="shared" si="3"/>
        <v>0</v>
      </c>
      <c r="J14" s="14">
        <f>IF(B14&lt;&gt;"",20%,"")</f>
        <v>0.2</v>
      </c>
    </row>
    <row r="15" spans="2:10" ht="19" x14ac:dyDescent="0.15">
      <c r="B15" s="18"/>
      <c r="C15" s="19" t="s">
        <v>440</v>
      </c>
      <c r="D15" s="24"/>
      <c r="E15" s="61" t="s">
        <v>850</v>
      </c>
      <c r="F15" s="62" t="str">
        <f t="shared" si="1"/>
        <v/>
      </c>
      <c r="G15" s="70"/>
      <c r="H15" s="61" t="str">
        <f t="shared" si="2"/>
        <v/>
      </c>
      <c r="I15" s="62" t="str">
        <f t="shared" si="3"/>
        <v/>
      </c>
      <c r="J15" s="21"/>
    </row>
    <row r="16" spans="2:10" ht="28" x14ac:dyDescent="0.15">
      <c r="B16" s="22" t="s">
        <v>402</v>
      </c>
      <c r="C16" s="12" t="s">
        <v>441</v>
      </c>
      <c r="D16" s="15"/>
      <c r="E16" s="57">
        <v>31.08</v>
      </c>
      <c r="F16" s="58">
        <f t="shared" si="1"/>
        <v>37.295999999999999</v>
      </c>
      <c r="G16" s="65"/>
      <c r="H16" s="57">
        <f t="shared" si="2"/>
        <v>0</v>
      </c>
      <c r="I16" s="58">
        <f t="shared" si="3"/>
        <v>0</v>
      </c>
      <c r="J16" s="14">
        <f t="shared" ref="J16:J21" si="4">IF(B16&lt;&gt;"",20%,"")</f>
        <v>0.2</v>
      </c>
    </row>
    <row r="17" spans="2:10" x14ac:dyDescent="0.15">
      <c r="B17" s="22" t="s">
        <v>403</v>
      </c>
      <c r="C17" s="46" t="s">
        <v>442</v>
      </c>
      <c r="D17" s="15"/>
      <c r="E17" s="57">
        <v>31.08</v>
      </c>
      <c r="F17" s="58">
        <f t="shared" si="1"/>
        <v>37.295999999999999</v>
      </c>
      <c r="G17" s="65"/>
      <c r="H17" s="57">
        <f t="shared" si="2"/>
        <v>0</v>
      </c>
      <c r="I17" s="58">
        <f t="shared" si="3"/>
        <v>0</v>
      </c>
      <c r="J17" s="14">
        <f t="shared" si="4"/>
        <v>0.2</v>
      </c>
    </row>
    <row r="18" spans="2:10" x14ac:dyDescent="0.15">
      <c r="B18" s="22" t="s">
        <v>6</v>
      </c>
      <c r="C18" s="46" t="s">
        <v>443</v>
      </c>
      <c r="D18" s="15"/>
      <c r="E18" s="57">
        <v>55.58</v>
      </c>
      <c r="F18" s="58">
        <f t="shared" si="1"/>
        <v>66.695999999999998</v>
      </c>
      <c r="G18" s="65"/>
      <c r="H18" s="57">
        <f t="shared" si="2"/>
        <v>0</v>
      </c>
      <c r="I18" s="58">
        <f t="shared" si="3"/>
        <v>0</v>
      </c>
      <c r="J18" s="14">
        <f t="shared" si="4"/>
        <v>0.2</v>
      </c>
    </row>
    <row r="19" spans="2:10" ht="14" x14ac:dyDescent="0.15">
      <c r="B19" s="22" t="s">
        <v>404</v>
      </c>
      <c r="C19" s="12" t="s">
        <v>444</v>
      </c>
      <c r="D19" s="15"/>
      <c r="E19" s="57">
        <v>8.25</v>
      </c>
      <c r="F19" s="58">
        <f t="shared" si="1"/>
        <v>9.9</v>
      </c>
      <c r="G19" s="65"/>
      <c r="H19" s="57">
        <f t="shared" si="2"/>
        <v>0</v>
      </c>
      <c r="I19" s="58">
        <f t="shared" si="3"/>
        <v>0</v>
      </c>
      <c r="J19" s="14">
        <f t="shared" si="4"/>
        <v>0.2</v>
      </c>
    </row>
    <row r="20" spans="2:10" ht="14" x14ac:dyDescent="0.15">
      <c r="B20" s="22" t="s">
        <v>8</v>
      </c>
      <c r="C20" s="12" t="s">
        <v>445</v>
      </c>
      <c r="D20" s="15"/>
      <c r="E20" s="57">
        <v>25.83</v>
      </c>
      <c r="F20" s="58">
        <f t="shared" si="1"/>
        <v>30.995999999999995</v>
      </c>
      <c r="G20" s="65"/>
      <c r="H20" s="57">
        <f t="shared" si="2"/>
        <v>0</v>
      </c>
      <c r="I20" s="58">
        <f t="shared" si="3"/>
        <v>0</v>
      </c>
      <c r="J20" s="14">
        <f t="shared" si="4"/>
        <v>0.2</v>
      </c>
    </row>
    <row r="21" spans="2:10" ht="14" x14ac:dyDescent="0.15">
      <c r="B21" s="22" t="s">
        <v>129</v>
      </c>
      <c r="C21" s="12" t="s">
        <v>446</v>
      </c>
      <c r="D21" s="15"/>
      <c r="E21" s="57">
        <v>25</v>
      </c>
      <c r="F21" s="58">
        <f t="shared" si="1"/>
        <v>30</v>
      </c>
      <c r="G21" s="65"/>
      <c r="H21" s="57">
        <f t="shared" si="2"/>
        <v>0</v>
      </c>
      <c r="I21" s="58">
        <f t="shared" si="3"/>
        <v>0</v>
      </c>
      <c r="J21" s="14">
        <f t="shared" si="4"/>
        <v>0.2</v>
      </c>
    </row>
    <row r="22" spans="2:10" ht="19" x14ac:dyDescent="0.15">
      <c r="B22" s="18"/>
      <c r="C22" s="19" t="s">
        <v>447</v>
      </c>
      <c r="D22" s="24"/>
      <c r="E22" s="61" t="s">
        <v>850</v>
      </c>
      <c r="F22" s="62" t="str">
        <f t="shared" si="1"/>
        <v/>
      </c>
      <c r="G22" s="70"/>
      <c r="H22" s="61" t="str">
        <f t="shared" si="2"/>
        <v/>
      </c>
      <c r="I22" s="62" t="str">
        <f t="shared" si="3"/>
        <v/>
      </c>
      <c r="J22" s="21"/>
    </row>
    <row r="23" spans="2:10" ht="42" x14ac:dyDescent="0.15">
      <c r="B23" s="17" t="s">
        <v>0</v>
      </c>
      <c r="C23" s="12" t="s">
        <v>448</v>
      </c>
      <c r="D23" s="15"/>
      <c r="E23" s="57">
        <v>406.92</v>
      </c>
      <c r="F23" s="58">
        <f t="shared" si="1"/>
        <v>488.30399999999997</v>
      </c>
      <c r="G23" s="65"/>
      <c r="H23" s="57">
        <f t="shared" si="2"/>
        <v>0</v>
      </c>
      <c r="I23" s="58">
        <f t="shared" si="3"/>
        <v>0</v>
      </c>
      <c r="J23" s="14">
        <f>IF(B23&lt;&gt;"",20%,"")</f>
        <v>0.2</v>
      </c>
    </row>
    <row r="24" spans="2:10" ht="28" x14ac:dyDescent="0.15">
      <c r="B24" s="17" t="s">
        <v>1</v>
      </c>
      <c r="C24" s="12" t="s">
        <v>449</v>
      </c>
      <c r="D24" s="15"/>
      <c r="E24" s="57">
        <v>406.92</v>
      </c>
      <c r="F24" s="58">
        <f t="shared" si="1"/>
        <v>488.30399999999997</v>
      </c>
      <c r="G24" s="65"/>
      <c r="H24" s="57">
        <f t="shared" si="2"/>
        <v>0</v>
      </c>
      <c r="I24" s="58">
        <f t="shared" si="3"/>
        <v>0</v>
      </c>
      <c r="J24" s="14">
        <f>IF(B24&lt;&gt;"",20%,"")</f>
        <v>0.2</v>
      </c>
    </row>
    <row r="25" spans="2:10" ht="42" x14ac:dyDescent="0.15">
      <c r="B25" s="25" t="s">
        <v>450</v>
      </c>
      <c r="C25" s="12" t="s">
        <v>451</v>
      </c>
      <c r="D25" s="26" t="s">
        <v>452</v>
      </c>
      <c r="E25" s="57">
        <v>0</v>
      </c>
      <c r="F25" s="58">
        <f t="shared" si="1"/>
        <v>0</v>
      </c>
      <c r="G25" s="65"/>
      <c r="H25" s="57">
        <f t="shared" si="2"/>
        <v>0</v>
      </c>
      <c r="I25" s="58">
        <f t="shared" si="3"/>
        <v>0</v>
      </c>
      <c r="J25" s="14">
        <v>0.2</v>
      </c>
    </row>
    <row r="26" spans="2:10" ht="42" x14ac:dyDescent="0.15">
      <c r="B26" s="17" t="s">
        <v>2</v>
      </c>
      <c r="C26" s="12" t="s">
        <v>453</v>
      </c>
      <c r="D26" s="27"/>
      <c r="E26" s="57">
        <v>129.16999999999999</v>
      </c>
      <c r="F26" s="58">
        <f t="shared" si="1"/>
        <v>155.00399999999999</v>
      </c>
      <c r="G26" s="65"/>
      <c r="H26" s="57">
        <f t="shared" si="2"/>
        <v>0</v>
      </c>
      <c r="I26" s="58">
        <f t="shared" si="3"/>
        <v>0</v>
      </c>
      <c r="J26" s="14">
        <f>IF(B26&lt;&gt;"",20%,"")</f>
        <v>0.2</v>
      </c>
    </row>
    <row r="27" spans="2:10" ht="28" x14ac:dyDescent="0.15">
      <c r="B27" s="17" t="s">
        <v>3</v>
      </c>
      <c r="C27" s="12" t="s">
        <v>454</v>
      </c>
      <c r="D27" s="27"/>
      <c r="E27" s="57">
        <v>129.16999999999999</v>
      </c>
      <c r="F27" s="58">
        <f t="shared" si="1"/>
        <v>155.00399999999999</v>
      </c>
      <c r="G27" s="65"/>
      <c r="H27" s="57">
        <f t="shared" si="2"/>
        <v>0</v>
      </c>
      <c r="I27" s="58">
        <f t="shared" si="3"/>
        <v>0</v>
      </c>
      <c r="J27" s="14">
        <f>IF(B27&lt;&gt;"",20%,"")</f>
        <v>0.2</v>
      </c>
    </row>
    <row r="28" spans="2:10" ht="56" x14ac:dyDescent="0.15">
      <c r="B28" s="25" t="s">
        <v>455</v>
      </c>
      <c r="C28" s="12" t="s">
        <v>456</v>
      </c>
      <c r="D28" s="26" t="s">
        <v>452</v>
      </c>
      <c r="E28" s="57">
        <v>0</v>
      </c>
      <c r="F28" s="58">
        <f t="shared" si="1"/>
        <v>0</v>
      </c>
      <c r="G28" s="65"/>
      <c r="H28" s="57">
        <f t="shared" si="2"/>
        <v>0</v>
      </c>
      <c r="I28" s="58">
        <f t="shared" si="3"/>
        <v>0</v>
      </c>
      <c r="J28" s="14">
        <v>0.2</v>
      </c>
    </row>
    <row r="29" spans="2:10" ht="56" x14ac:dyDescent="0.15">
      <c r="B29" s="25" t="s">
        <v>457</v>
      </c>
      <c r="C29" s="12" t="s">
        <v>458</v>
      </c>
      <c r="D29" s="26" t="s">
        <v>452</v>
      </c>
      <c r="E29" s="57">
        <v>0</v>
      </c>
      <c r="F29" s="58">
        <f t="shared" si="1"/>
        <v>0</v>
      </c>
      <c r="G29" s="65"/>
      <c r="H29" s="57">
        <f t="shared" si="2"/>
        <v>0</v>
      </c>
      <c r="I29" s="58">
        <f t="shared" si="3"/>
        <v>0</v>
      </c>
      <c r="J29" s="14">
        <v>0.2</v>
      </c>
    </row>
    <row r="30" spans="2:10" ht="56" x14ac:dyDescent="0.15">
      <c r="B30" s="25" t="s">
        <v>459</v>
      </c>
      <c r="C30" s="12" t="s">
        <v>460</v>
      </c>
      <c r="D30" s="26" t="s">
        <v>452</v>
      </c>
      <c r="E30" s="57">
        <v>0</v>
      </c>
      <c r="F30" s="58">
        <f t="shared" si="1"/>
        <v>0</v>
      </c>
      <c r="G30" s="65"/>
      <c r="H30" s="57">
        <f t="shared" si="2"/>
        <v>0</v>
      </c>
      <c r="I30" s="58">
        <f t="shared" si="3"/>
        <v>0</v>
      </c>
      <c r="J30" s="14">
        <v>0.2</v>
      </c>
    </row>
    <row r="31" spans="2:10" ht="38" x14ac:dyDescent="0.15">
      <c r="B31" s="18"/>
      <c r="C31" s="19" t="s">
        <v>461</v>
      </c>
      <c r="D31" s="24"/>
      <c r="E31" s="61" t="s">
        <v>850</v>
      </c>
      <c r="F31" s="62" t="str">
        <f t="shared" si="1"/>
        <v/>
      </c>
      <c r="G31" s="70"/>
      <c r="H31" s="61" t="str">
        <f t="shared" si="2"/>
        <v/>
      </c>
      <c r="I31" s="62" t="str">
        <f t="shared" si="3"/>
        <v/>
      </c>
      <c r="J31" s="21"/>
    </row>
    <row r="32" spans="2:10" ht="14" x14ac:dyDescent="0.15">
      <c r="B32" s="28" t="s">
        <v>366</v>
      </c>
      <c r="C32" s="12" t="s">
        <v>462</v>
      </c>
      <c r="D32" s="16"/>
      <c r="E32" s="57">
        <v>482.17</v>
      </c>
      <c r="F32" s="58">
        <f t="shared" si="1"/>
        <v>578.60400000000004</v>
      </c>
      <c r="G32" s="65"/>
      <c r="H32" s="57">
        <f t="shared" si="2"/>
        <v>0</v>
      </c>
      <c r="I32" s="58">
        <f t="shared" si="3"/>
        <v>0</v>
      </c>
      <c r="J32" s="14">
        <f t="shared" ref="J32:J70" si="5">IF(B32&lt;&gt;"",20%,"")</f>
        <v>0.2</v>
      </c>
    </row>
    <row r="33" spans="2:10" ht="14" x14ac:dyDescent="0.15">
      <c r="B33" s="28" t="s">
        <v>374</v>
      </c>
      <c r="C33" s="12" t="s">
        <v>463</v>
      </c>
      <c r="D33" s="16"/>
      <c r="E33" s="57">
        <v>652.5</v>
      </c>
      <c r="F33" s="58">
        <f t="shared" si="1"/>
        <v>783</v>
      </c>
      <c r="G33" s="65"/>
      <c r="H33" s="57">
        <f t="shared" si="2"/>
        <v>0</v>
      </c>
      <c r="I33" s="58">
        <f t="shared" si="3"/>
        <v>0</v>
      </c>
      <c r="J33" s="14">
        <f t="shared" si="5"/>
        <v>0.2</v>
      </c>
    </row>
    <row r="34" spans="2:10" ht="14" x14ac:dyDescent="0.15">
      <c r="B34" s="29" t="s">
        <v>370</v>
      </c>
      <c r="C34" s="12" t="s">
        <v>464</v>
      </c>
      <c r="D34" s="16"/>
      <c r="E34" s="57">
        <v>178.17</v>
      </c>
      <c r="F34" s="58">
        <f t="shared" si="1"/>
        <v>213.80399999999997</v>
      </c>
      <c r="G34" s="65"/>
      <c r="H34" s="57">
        <f t="shared" si="2"/>
        <v>0</v>
      </c>
      <c r="I34" s="58">
        <f t="shared" si="3"/>
        <v>0</v>
      </c>
      <c r="J34" s="14">
        <f t="shared" si="5"/>
        <v>0.2</v>
      </c>
    </row>
    <row r="35" spans="2:10" ht="14" x14ac:dyDescent="0.15">
      <c r="B35" s="29" t="s">
        <v>368</v>
      </c>
      <c r="C35" s="12" t="s">
        <v>465</v>
      </c>
      <c r="D35" s="15"/>
      <c r="E35" s="57">
        <v>52.5</v>
      </c>
      <c r="F35" s="58">
        <f t="shared" si="1"/>
        <v>63</v>
      </c>
      <c r="G35" s="65"/>
      <c r="H35" s="57">
        <f t="shared" si="2"/>
        <v>0</v>
      </c>
      <c r="I35" s="58">
        <f t="shared" si="3"/>
        <v>0</v>
      </c>
      <c r="J35" s="14">
        <f t="shared" si="5"/>
        <v>0.2</v>
      </c>
    </row>
    <row r="36" spans="2:10" ht="14" x14ac:dyDescent="0.15">
      <c r="B36" s="29" t="s">
        <v>380</v>
      </c>
      <c r="C36" s="12" t="s">
        <v>466</v>
      </c>
      <c r="D36" s="15"/>
      <c r="E36" s="57">
        <v>30.83</v>
      </c>
      <c r="F36" s="58">
        <f t="shared" si="1"/>
        <v>36.995999999999995</v>
      </c>
      <c r="G36" s="65"/>
      <c r="H36" s="57">
        <f t="shared" si="2"/>
        <v>0</v>
      </c>
      <c r="I36" s="58">
        <f t="shared" si="3"/>
        <v>0</v>
      </c>
      <c r="J36" s="14">
        <f t="shared" si="5"/>
        <v>0.2</v>
      </c>
    </row>
    <row r="37" spans="2:10" ht="14" x14ac:dyDescent="0.15">
      <c r="B37" s="29" t="s">
        <v>202</v>
      </c>
      <c r="C37" s="12" t="s">
        <v>467</v>
      </c>
      <c r="D37" s="15"/>
      <c r="E37" s="57">
        <v>9.83</v>
      </c>
      <c r="F37" s="58">
        <f t="shared" si="1"/>
        <v>11.795999999999999</v>
      </c>
      <c r="G37" s="65"/>
      <c r="H37" s="57">
        <f t="shared" si="2"/>
        <v>0</v>
      </c>
      <c r="I37" s="58">
        <f t="shared" si="3"/>
        <v>0</v>
      </c>
      <c r="J37" s="14">
        <f t="shared" si="5"/>
        <v>0.2</v>
      </c>
    </row>
    <row r="38" spans="2:10" ht="14" x14ac:dyDescent="0.15">
      <c r="B38" s="29" t="s">
        <v>369</v>
      </c>
      <c r="C38" s="12" t="s">
        <v>468</v>
      </c>
      <c r="D38" s="15"/>
      <c r="E38" s="57">
        <v>145.83000000000001</v>
      </c>
      <c r="F38" s="58">
        <f t="shared" si="1"/>
        <v>174.99600000000001</v>
      </c>
      <c r="G38" s="65"/>
      <c r="H38" s="57">
        <f t="shared" si="2"/>
        <v>0</v>
      </c>
      <c r="I38" s="58">
        <f t="shared" si="3"/>
        <v>0</v>
      </c>
      <c r="J38" s="14">
        <f t="shared" si="5"/>
        <v>0.2</v>
      </c>
    </row>
    <row r="39" spans="2:10" ht="14" x14ac:dyDescent="0.15">
      <c r="B39" s="29" t="s">
        <v>367</v>
      </c>
      <c r="C39" s="12" t="s">
        <v>469</v>
      </c>
      <c r="D39" s="15"/>
      <c r="E39" s="57">
        <v>18</v>
      </c>
      <c r="F39" s="58">
        <f t="shared" si="1"/>
        <v>21.599999999999998</v>
      </c>
      <c r="G39" s="65"/>
      <c r="H39" s="57">
        <f t="shared" si="2"/>
        <v>0</v>
      </c>
      <c r="I39" s="58">
        <f t="shared" si="3"/>
        <v>0</v>
      </c>
      <c r="J39" s="14">
        <f t="shared" si="5"/>
        <v>0.2</v>
      </c>
    </row>
    <row r="40" spans="2:10" ht="14" x14ac:dyDescent="0.15">
      <c r="B40" s="29" t="s">
        <v>200</v>
      </c>
      <c r="C40" s="12" t="s">
        <v>470</v>
      </c>
      <c r="D40" s="15"/>
      <c r="E40" s="57">
        <v>19.670000000000002</v>
      </c>
      <c r="F40" s="58">
        <f t="shared" si="1"/>
        <v>23.604000000000003</v>
      </c>
      <c r="G40" s="65"/>
      <c r="H40" s="57">
        <f t="shared" si="2"/>
        <v>0</v>
      </c>
      <c r="I40" s="58">
        <f t="shared" si="3"/>
        <v>0</v>
      </c>
      <c r="J40" s="14">
        <f t="shared" si="5"/>
        <v>0.2</v>
      </c>
    </row>
    <row r="41" spans="2:10" ht="14" x14ac:dyDescent="0.15">
      <c r="B41" s="29" t="s">
        <v>199</v>
      </c>
      <c r="C41" s="12" t="s">
        <v>471</v>
      </c>
      <c r="D41" s="15"/>
      <c r="E41" s="57">
        <v>39.17</v>
      </c>
      <c r="F41" s="58">
        <f t="shared" si="1"/>
        <v>47.003999999999998</v>
      </c>
      <c r="G41" s="65"/>
      <c r="H41" s="57">
        <f t="shared" si="2"/>
        <v>0</v>
      </c>
      <c r="I41" s="58">
        <f t="shared" si="3"/>
        <v>0</v>
      </c>
      <c r="J41" s="14">
        <f t="shared" si="5"/>
        <v>0.2</v>
      </c>
    </row>
    <row r="42" spans="2:10" ht="14" x14ac:dyDescent="0.15">
      <c r="B42" s="29" t="s">
        <v>372</v>
      </c>
      <c r="C42" s="12" t="s">
        <v>472</v>
      </c>
      <c r="D42" s="15"/>
      <c r="E42" s="57">
        <v>220.67</v>
      </c>
      <c r="F42" s="58">
        <f t="shared" si="1"/>
        <v>264.80399999999997</v>
      </c>
      <c r="G42" s="65"/>
      <c r="H42" s="57">
        <f t="shared" si="2"/>
        <v>0</v>
      </c>
      <c r="I42" s="58">
        <f t="shared" si="3"/>
        <v>0</v>
      </c>
      <c r="J42" s="14">
        <f t="shared" si="5"/>
        <v>0.2</v>
      </c>
    </row>
    <row r="43" spans="2:10" ht="14" x14ac:dyDescent="0.15">
      <c r="B43" s="29" t="s">
        <v>375</v>
      </c>
      <c r="C43" s="12" t="s">
        <v>473</v>
      </c>
      <c r="D43" s="15"/>
      <c r="E43" s="57">
        <v>390.58</v>
      </c>
      <c r="F43" s="58">
        <f t="shared" si="1"/>
        <v>468.69599999999997</v>
      </c>
      <c r="G43" s="65"/>
      <c r="H43" s="57">
        <f t="shared" si="2"/>
        <v>0</v>
      </c>
      <c r="I43" s="58">
        <f t="shared" si="3"/>
        <v>0</v>
      </c>
      <c r="J43" s="14">
        <f t="shared" si="5"/>
        <v>0.2</v>
      </c>
    </row>
    <row r="44" spans="2:10" ht="14" x14ac:dyDescent="0.15">
      <c r="B44" s="29" t="s">
        <v>373</v>
      </c>
      <c r="C44" s="12" t="s">
        <v>474</v>
      </c>
      <c r="D44" s="15"/>
      <c r="E44" s="57">
        <v>49.08</v>
      </c>
      <c r="F44" s="58">
        <f t="shared" si="1"/>
        <v>58.895999999999994</v>
      </c>
      <c r="G44" s="65"/>
      <c r="H44" s="57">
        <f t="shared" si="2"/>
        <v>0</v>
      </c>
      <c r="I44" s="58">
        <f t="shared" si="3"/>
        <v>0</v>
      </c>
      <c r="J44" s="14">
        <f t="shared" si="5"/>
        <v>0.2</v>
      </c>
    </row>
    <row r="45" spans="2:10" ht="14" x14ac:dyDescent="0.15">
      <c r="B45" s="30" t="s">
        <v>376</v>
      </c>
      <c r="C45" s="12" t="s">
        <v>475</v>
      </c>
      <c r="D45" s="16"/>
      <c r="E45" s="57">
        <v>727.5</v>
      </c>
      <c r="F45" s="58">
        <f t="shared" si="1"/>
        <v>873</v>
      </c>
      <c r="G45" s="65"/>
      <c r="H45" s="57">
        <f t="shared" si="2"/>
        <v>0</v>
      </c>
      <c r="I45" s="58">
        <f t="shared" si="3"/>
        <v>0</v>
      </c>
      <c r="J45" s="14">
        <f t="shared" si="5"/>
        <v>0.2</v>
      </c>
    </row>
    <row r="46" spans="2:10" ht="14" x14ac:dyDescent="0.15">
      <c r="B46" s="30" t="s">
        <v>377</v>
      </c>
      <c r="C46" s="12" t="s">
        <v>851</v>
      </c>
      <c r="D46" s="16"/>
      <c r="E46" s="57">
        <v>897.25</v>
      </c>
      <c r="F46" s="58">
        <f t="shared" si="1"/>
        <v>1076.7</v>
      </c>
      <c r="G46" s="65"/>
      <c r="H46" s="57">
        <f t="shared" si="2"/>
        <v>0</v>
      </c>
      <c r="I46" s="58">
        <f t="shared" si="3"/>
        <v>0</v>
      </c>
      <c r="J46" s="14">
        <f t="shared" si="5"/>
        <v>0.2</v>
      </c>
    </row>
    <row r="47" spans="2:10" ht="14" x14ac:dyDescent="0.15">
      <c r="B47" s="29" t="s">
        <v>371</v>
      </c>
      <c r="C47" s="12" t="s">
        <v>476</v>
      </c>
      <c r="D47" s="16"/>
      <c r="E47" s="57">
        <v>367.5</v>
      </c>
      <c r="F47" s="58">
        <f t="shared" si="1"/>
        <v>441</v>
      </c>
      <c r="G47" s="65"/>
      <c r="H47" s="57">
        <f t="shared" si="2"/>
        <v>0</v>
      </c>
      <c r="I47" s="58">
        <f t="shared" si="3"/>
        <v>0</v>
      </c>
      <c r="J47" s="14">
        <f t="shared" si="5"/>
        <v>0.2</v>
      </c>
    </row>
    <row r="48" spans="2:10" ht="14" x14ac:dyDescent="0.15">
      <c r="B48" s="29" t="s">
        <v>381</v>
      </c>
      <c r="C48" s="12" t="s">
        <v>477</v>
      </c>
      <c r="D48" s="16"/>
      <c r="E48" s="57">
        <v>276.25</v>
      </c>
      <c r="F48" s="58">
        <f t="shared" si="1"/>
        <v>331.5</v>
      </c>
      <c r="G48" s="65"/>
      <c r="H48" s="57">
        <f t="shared" si="2"/>
        <v>0</v>
      </c>
      <c r="I48" s="58">
        <f t="shared" si="3"/>
        <v>0</v>
      </c>
      <c r="J48" s="14">
        <f t="shared" si="5"/>
        <v>0.2</v>
      </c>
    </row>
    <row r="49" spans="2:10" ht="14" x14ac:dyDescent="0.15">
      <c r="B49" s="29" t="s">
        <v>382</v>
      </c>
      <c r="C49" s="12" t="s">
        <v>478</v>
      </c>
      <c r="D49" s="16"/>
      <c r="E49" s="57">
        <v>398.75</v>
      </c>
      <c r="F49" s="58">
        <f t="shared" si="1"/>
        <v>478.5</v>
      </c>
      <c r="G49" s="65"/>
      <c r="H49" s="57">
        <f t="shared" si="2"/>
        <v>0</v>
      </c>
      <c r="I49" s="58">
        <f t="shared" si="3"/>
        <v>0</v>
      </c>
      <c r="J49" s="14">
        <f t="shared" si="5"/>
        <v>0.2</v>
      </c>
    </row>
    <row r="50" spans="2:10" ht="14" x14ac:dyDescent="0.15">
      <c r="B50" s="30" t="s">
        <v>378</v>
      </c>
      <c r="C50" s="12" t="s">
        <v>479</v>
      </c>
      <c r="D50" s="31"/>
      <c r="E50" s="57">
        <v>912.33</v>
      </c>
      <c r="F50" s="58">
        <f t="shared" si="1"/>
        <v>1094.796</v>
      </c>
      <c r="G50" s="65"/>
      <c r="H50" s="57">
        <f t="shared" si="2"/>
        <v>0</v>
      </c>
      <c r="I50" s="58">
        <f t="shared" si="3"/>
        <v>0</v>
      </c>
      <c r="J50" s="14">
        <f t="shared" si="5"/>
        <v>0.2</v>
      </c>
    </row>
    <row r="51" spans="2:10" ht="14" x14ac:dyDescent="0.15">
      <c r="B51" s="30" t="s">
        <v>379</v>
      </c>
      <c r="C51" s="12" t="s">
        <v>480</v>
      </c>
      <c r="D51" s="31"/>
      <c r="E51" s="57">
        <v>1089.67</v>
      </c>
      <c r="F51" s="58">
        <f t="shared" si="1"/>
        <v>1307.604</v>
      </c>
      <c r="G51" s="65"/>
      <c r="H51" s="57">
        <f t="shared" si="2"/>
        <v>0</v>
      </c>
      <c r="I51" s="58">
        <f t="shared" si="3"/>
        <v>0</v>
      </c>
      <c r="J51" s="14">
        <f t="shared" si="5"/>
        <v>0.2</v>
      </c>
    </row>
    <row r="52" spans="2:10" ht="14" x14ac:dyDescent="0.15">
      <c r="B52" s="29" t="s">
        <v>17</v>
      </c>
      <c r="C52" s="12" t="s">
        <v>481</v>
      </c>
      <c r="D52" s="31"/>
      <c r="E52" s="57">
        <v>288.33</v>
      </c>
      <c r="F52" s="58">
        <f t="shared" si="1"/>
        <v>345.99599999999998</v>
      </c>
      <c r="G52" s="65"/>
      <c r="H52" s="57">
        <f t="shared" si="2"/>
        <v>0</v>
      </c>
      <c r="I52" s="58">
        <f t="shared" si="3"/>
        <v>0</v>
      </c>
      <c r="J52" s="14">
        <f t="shared" si="5"/>
        <v>0.2</v>
      </c>
    </row>
    <row r="53" spans="2:10" ht="14" x14ac:dyDescent="0.15">
      <c r="B53" s="29" t="s">
        <v>18</v>
      </c>
      <c r="C53" s="12" t="s">
        <v>482</v>
      </c>
      <c r="D53" s="31"/>
      <c r="E53" s="57">
        <v>288.33</v>
      </c>
      <c r="F53" s="58">
        <f t="shared" si="1"/>
        <v>345.99599999999998</v>
      </c>
      <c r="G53" s="65"/>
      <c r="H53" s="57">
        <f t="shared" si="2"/>
        <v>0</v>
      </c>
      <c r="I53" s="58">
        <f t="shared" si="3"/>
        <v>0</v>
      </c>
      <c r="J53" s="14">
        <f t="shared" si="5"/>
        <v>0.2</v>
      </c>
    </row>
    <row r="54" spans="2:10" ht="14" x14ac:dyDescent="0.15">
      <c r="B54" s="28" t="s">
        <v>20</v>
      </c>
      <c r="C54" s="12" t="s">
        <v>483</v>
      </c>
      <c r="D54" s="13" t="s">
        <v>431</v>
      </c>
      <c r="E54" s="57">
        <v>509.92</v>
      </c>
      <c r="F54" s="58">
        <f t="shared" si="1"/>
        <v>611.904</v>
      </c>
      <c r="G54" s="65"/>
      <c r="H54" s="57">
        <f t="shared" si="2"/>
        <v>0</v>
      </c>
      <c r="I54" s="58">
        <f t="shared" si="3"/>
        <v>0</v>
      </c>
      <c r="J54" s="14">
        <f t="shared" si="5"/>
        <v>0.2</v>
      </c>
    </row>
    <row r="55" spans="2:10" ht="14" x14ac:dyDescent="0.15">
      <c r="B55" s="29" t="s">
        <v>21</v>
      </c>
      <c r="C55" s="12" t="s">
        <v>484</v>
      </c>
      <c r="D55" s="27"/>
      <c r="E55" s="57">
        <v>292.58</v>
      </c>
      <c r="F55" s="58">
        <f t="shared" si="1"/>
        <v>351.09599999999995</v>
      </c>
      <c r="G55" s="65"/>
      <c r="H55" s="57">
        <f t="shared" si="2"/>
        <v>0</v>
      </c>
      <c r="I55" s="58">
        <f t="shared" si="3"/>
        <v>0</v>
      </c>
      <c r="J55" s="14">
        <f t="shared" si="5"/>
        <v>0.2</v>
      </c>
    </row>
    <row r="56" spans="2:10" ht="14" x14ac:dyDescent="0.15">
      <c r="B56" s="32" t="s">
        <v>485</v>
      </c>
      <c r="C56" s="12" t="s">
        <v>486</v>
      </c>
      <c r="D56" s="27"/>
      <c r="E56" s="57">
        <v>330.83</v>
      </c>
      <c r="F56" s="58">
        <f t="shared" si="1"/>
        <v>396.99599999999998</v>
      </c>
      <c r="G56" s="65"/>
      <c r="H56" s="57">
        <f t="shared" si="2"/>
        <v>0</v>
      </c>
      <c r="I56" s="58">
        <f t="shared" si="3"/>
        <v>0</v>
      </c>
      <c r="J56" s="14">
        <f t="shared" si="5"/>
        <v>0.2</v>
      </c>
    </row>
    <row r="57" spans="2:10" ht="14" x14ac:dyDescent="0.15">
      <c r="B57" s="28" t="s">
        <v>209</v>
      </c>
      <c r="C57" s="12" t="s">
        <v>487</v>
      </c>
      <c r="D57" s="27"/>
      <c r="E57" s="57">
        <v>635.75</v>
      </c>
      <c r="F57" s="58">
        <f t="shared" si="1"/>
        <v>762.9</v>
      </c>
      <c r="G57" s="65"/>
      <c r="H57" s="57">
        <f t="shared" si="2"/>
        <v>0</v>
      </c>
      <c r="I57" s="58">
        <f t="shared" si="3"/>
        <v>0</v>
      </c>
      <c r="J57" s="14">
        <f t="shared" si="5"/>
        <v>0.2</v>
      </c>
    </row>
    <row r="58" spans="2:10" ht="14" x14ac:dyDescent="0.15">
      <c r="B58" s="30" t="s">
        <v>77</v>
      </c>
      <c r="C58" s="12" t="s">
        <v>488</v>
      </c>
      <c r="D58" s="27"/>
      <c r="E58" s="57">
        <v>765.67</v>
      </c>
      <c r="F58" s="58">
        <f t="shared" si="1"/>
        <v>918.80399999999997</v>
      </c>
      <c r="G58" s="65"/>
      <c r="H58" s="57">
        <f t="shared" si="2"/>
        <v>0</v>
      </c>
      <c r="I58" s="58">
        <f t="shared" si="3"/>
        <v>0</v>
      </c>
      <c r="J58" s="14">
        <f t="shared" si="5"/>
        <v>0.2</v>
      </c>
    </row>
    <row r="59" spans="2:10" ht="14" x14ac:dyDescent="0.15">
      <c r="B59" s="29" t="s">
        <v>213</v>
      </c>
      <c r="C59" s="12" t="s">
        <v>489</v>
      </c>
      <c r="D59" s="15"/>
      <c r="E59" s="57">
        <v>29.17</v>
      </c>
      <c r="F59" s="58">
        <f t="shared" si="1"/>
        <v>35.003999999999998</v>
      </c>
      <c r="G59" s="65"/>
      <c r="H59" s="57">
        <f t="shared" si="2"/>
        <v>0</v>
      </c>
      <c r="I59" s="58">
        <f t="shared" si="3"/>
        <v>0</v>
      </c>
      <c r="J59" s="14">
        <f t="shared" si="5"/>
        <v>0.2</v>
      </c>
    </row>
    <row r="60" spans="2:10" ht="14" x14ac:dyDescent="0.15">
      <c r="B60" s="29" t="s">
        <v>210</v>
      </c>
      <c r="C60" s="12" t="s">
        <v>490</v>
      </c>
      <c r="D60" s="27"/>
      <c r="E60" s="57">
        <v>65.83</v>
      </c>
      <c r="F60" s="58">
        <f t="shared" si="1"/>
        <v>78.995999999999995</v>
      </c>
      <c r="G60" s="65"/>
      <c r="H60" s="57">
        <f t="shared" si="2"/>
        <v>0</v>
      </c>
      <c r="I60" s="58">
        <f t="shared" si="3"/>
        <v>0</v>
      </c>
      <c r="J60" s="14">
        <f t="shared" si="5"/>
        <v>0.2</v>
      </c>
    </row>
    <row r="61" spans="2:10" ht="14" x14ac:dyDescent="0.15">
      <c r="B61" s="29" t="s">
        <v>211</v>
      </c>
      <c r="C61" s="12" t="s">
        <v>491</v>
      </c>
      <c r="D61" s="27"/>
      <c r="E61" s="57">
        <v>137.33000000000001</v>
      </c>
      <c r="F61" s="58">
        <f t="shared" si="1"/>
        <v>164.79600000000002</v>
      </c>
      <c r="G61" s="65"/>
      <c r="H61" s="57">
        <f t="shared" si="2"/>
        <v>0</v>
      </c>
      <c r="I61" s="58">
        <f t="shared" si="3"/>
        <v>0</v>
      </c>
      <c r="J61" s="14">
        <f t="shared" si="5"/>
        <v>0.2</v>
      </c>
    </row>
    <row r="62" spans="2:10" ht="14" x14ac:dyDescent="0.15">
      <c r="B62" s="29" t="s">
        <v>212</v>
      </c>
      <c r="C62" s="12" t="s">
        <v>492</v>
      </c>
      <c r="D62" s="27"/>
      <c r="E62" s="57">
        <v>96.67</v>
      </c>
      <c r="F62" s="58">
        <f t="shared" si="1"/>
        <v>116.00399999999999</v>
      </c>
      <c r="G62" s="65"/>
      <c r="H62" s="57">
        <f t="shared" si="2"/>
        <v>0</v>
      </c>
      <c r="I62" s="58">
        <f t="shared" si="3"/>
        <v>0</v>
      </c>
      <c r="J62" s="14">
        <f t="shared" si="5"/>
        <v>0.2</v>
      </c>
    </row>
    <row r="63" spans="2:10" ht="14" x14ac:dyDescent="0.15">
      <c r="B63" s="28" t="s">
        <v>383</v>
      </c>
      <c r="C63" s="12" t="s">
        <v>493</v>
      </c>
      <c r="D63" s="15"/>
      <c r="E63" s="57">
        <v>292.58</v>
      </c>
      <c r="F63" s="58">
        <f t="shared" si="1"/>
        <v>351.09599999999995</v>
      </c>
      <c r="G63" s="65"/>
      <c r="H63" s="57">
        <f t="shared" si="2"/>
        <v>0</v>
      </c>
      <c r="I63" s="58">
        <f t="shared" si="3"/>
        <v>0</v>
      </c>
      <c r="J63" s="14">
        <f t="shared" si="5"/>
        <v>0.2</v>
      </c>
    </row>
    <row r="64" spans="2:10" ht="14" x14ac:dyDescent="0.15">
      <c r="B64" s="28" t="s">
        <v>384</v>
      </c>
      <c r="C64" s="12" t="s">
        <v>494</v>
      </c>
      <c r="D64" s="15"/>
      <c r="E64" s="57">
        <v>286</v>
      </c>
      <c r="F64" s="58">
        <f t="shared" si="1"/>
        <v>343.2</v>
      </c>
      <c r="G64" s="65"/>
      <c r="H64" s="57">
        <f t="shared" si="2"/>
        <v>0</v>
      </c>
      <c r="I64" s="58">
        <f t="shared" si="3"/>
        <v>0</v>
      </c>
      <c r="J64" s="14">
        <f t="shared" si="5"/>
        <v>0.2</v>
      </c>
    </row>
    <row r="65" spans="2:10" x14ac:dyDescent="0.15">
      <c r="B65" s="30" t="s">
        <v>386</v>
      </c>
      <c r="C65" s="46" t="s">
        <v>495</v>
      </c>
      <c r="D65" s="27"/>
      <c r="E65" s="57">
        <v>96.5</v>
      </c>
      <c r="F65" s="58">
        <f t="shared" si="1"/>
        <v>115.8</v>
      </c>
      <c r="G65" s="65"/>
      <c r="H65" s="57">
        <f t="shared" si="2"/>
        <v>0</v>
      </c>
      <c r="I65" s="58">
        <f t="shared" si="3"/>
        <v>0</v>
      </c>
      <c r="J65" s="14">
        <f t="shared" si="5"/>
        <v>0.2</v>
      </c>
    </row>
    <row r="66" spans="2:10" x14ac:dyDescent="0.15">
      <c r="B66" s="30" t="s">
        <v>385</v>
      </c>
      <c r="C66" s="46" t="s">
        <v>496</v>
      </c>
      <c r="D66" s="27"/>
      <c r="E66" s="57">
        <v>138.91999999999999</v>
      </c>
      <c r="F66" s="58">
        <f t="shared" si="1"/>
        <v>166.70399999999998</v>
      </c>
      <c r="G66" s="65"/>
      <c r="H66" s="57">
        <f t="shared" si="2"/>
        <v>0</v>
      </c>
      <c r="I66" s="58">
        <f t="shared" si="3"/>
        <v>0</v>
      </c>
      <c r="J66" s="14">
        <f t="shared" si="5"/>
        <v>0.2</v>
      </c>
    </row>
    <row r="67" spans="2:10" x14ac:dyDescent="0.15">
      <c r="B67" s="30" t="s">
        <v>126</v>
      </c>
      <c r="C67" s="46" t="s">
        <v>497</v>
      </c>
      <c r="D67" s="27"/>
      <c r="E67" s="57">
        <v>1021.42</v>
      </c>
      <c r="F67" s="58">
        <f t="shared" si="1"/>
        <v>1225.704</v>
      </c>
      <c r="G67" s="65"/>
      <c r="H67" s="57">
        <f t="shared" si="2"/>
        <v>0</v>
      </c>
      <c r="I67" s="58">
        <f t="shared" si="3"/>
        <v>0</v>
      </c>
      <c r="J67" s="14">
        <f t="shared" si="5"/>
        <v>0.2</v>
      </c>
    </row>
    <row r="68" spans="2:10" x14ac:dyDescent="0.15">
      <c r="B68" s="29" t="s">
        <v>127</v>
      </c>
      <c r="C68" s="46" t="s">
        <v>498</v>
      </c>
      <c r="D68" s="15"/>
      <c r="E68" s="57">
        <v>408.58</v>
      </c>
      <c r="F68" s="58">
        <f t="shared" si="1"/>
        <v>490.29599999999994</v>
      </c>
      <c r="G68" s="65"/>
      <c r="H68" s="57">
        <f t="shared" si="2"/>
        <v>0</v>
      </c>
      <c r="I68" s="58">
        <f t="shared" si="3"/>
        <v>0</v>
      </c>
      <c r="J68" s="14">
        <f t="shared" si="5"/>
        <v>0.2</v>
      </c>
    </row>
    <row r="69" spans="2:10" x14ac:dyDescent="0.15">
      <c r="B69" s="28" t="s">
        <v>90</v>
      </c>
      <c r="C69" s="46" t="s">
        <v>499</v>
      </c>
      <c r="D69" s="16"/>
      <c r="E69" s="57">
        <v>1703.58</v>
      </c>
      <c r="F69" s="58">
        <f t="shared" si="1"/>
        <v>2044.2959999999998</v>
      </c>
      <c r="G69" s="65"/>
      <c r="H69" s="57">
        <f t="shared" si="2"/>
        <v>0</v>
      </c>
      <c r="I69" s="58">
        <f t="shared" si="3"/>
        <v>0</v>
      </c>
      <c r="J69" s="14">
        <f t="shared" si="5"/>
        <v>0.2</v>
      </c>
    </row>
    <row r="70" spans="2:10" x14ac:dyDescent="0.15">
      <c r="B70" s="29" t="s">
        <v>91</v>
      </c>
      <c r="C70" s="46" t="s">
        <v>500</v>
      </c>
      <c r="D70" s="16"/>
      <c r="E70" s="57">
        <v>218.33</v>
      </c>
      <c r="F70" s="58">
        <f t="shared" si="1"/>
        <v>261.99599999999998</v>
      </c>
      <c r="G70" s="65"/>
      <c r="H70" s="57">
        <f t="shared" si="2"/>
        <v>0</v>
      </c>
      <c r="I70" s="58">
        <f t="shared" si="3"/>
        <v>0</v>
      </c>
      <c r="J70" s="14">
        <f t="shared" si="5"/>
        <v>0.2</v>
      </c>
    </row>
    <row r="71" spans="2:10" ht="19" x14ac:dyDescent="0.15">
      <c r="B71" s="18"/>
      <c r="C71" s="19" t="s">
        <v>501</v>
      </c>
      <c r="D71" s="24"/>
      <c r="E71" s="61" t="s">
        <v>850</v>
      </c>
      <c r="F71" s="62" t="str">
        <f t="shared" ref="F71:F134" si="6">IF(B71&lt;&gt;"",E71*(1+J71),"")</f>
        <v/>
      </c>
      <c r="G71" s="70"/>
      <c r="H71" s="61" t="str">
        <f t="shared" ref="H71:H134" si="7">IF(E71&lt;&gt;"",G71*E71,"")</f>
        <v/>
      </c>
      <c r="I71" s="62" t="str">
        <f t="shared" ref="I71:I134" si="8">IF(E71&lt;&gt;"",H71*(1+J71),"")</f>
        <v/>
      </c>
      <c r="J71" s="21"/>
    </row>
    <row r="72" spans="2:10" ht="14" x14ac:dyDescent="0.15">
      <c r="B72" s="30" t="s">
        <v>96</v>
      </c>
      <c r="C72" s="12" t="s">
        <v>502</v>
      </c>
      <c r="D72" s="16"/>
      <c r="E72" s="57">
        <v>145.5</v>
      </c>
      <c r="F72" s="58">
        <f t="shared" si="6"/>
        <v>174.6</v>
      </c>
      <c r="G72" s="65"/>
      <c r="H72" s="57">
        <f t="shared" si="7"/>
        <v>0</v>
      </c>
      <c r="I72" s="58">
        <f t="shared" si="8"/>
        <v>0</v>
      </c>
      <c r="J72" s="14">
        <f>IF(B72&lt;&gt;"",20%,"")</f>
        <v>0.2</v>
      </c>
    </row>
    <row r="73" spans="2:10" ht="14" x14ac:dyDescent="0.15">
      <c r="B73" s="30" t="s">
        <v>95</v>
      </c>
      <c r="C73" s="12" t="s">
        <v>503</v>
      </c>
      <c r="D73" s="16"/>
      <c r="E73" s="57">
        <v>129.16999999999999</v>
      </c>
      <c r="F73" s="58">
        <f t="shared" si="6"/>
        <v>155.00399999999999</v>
      </c>
      <c r="G73" s="65"/>
      <c r="H73" s="57">
        <f t="shared" si="7"/>
        <v>0</v>
      </c>
      <c r="I73" s="58">
        <f t="shared" si="8"/>
        <v>0</v>
      </c>
      <c r="J73" s="14">
        <f>IF(B73&lt;&gt;"",20%,"")</f>
        <v>0.2</v>
      </c>
    </row>
    <row r="74" spans="2:10" ht="38" x14ac:dyDescent="0.15">
      <c r="B74" s="18"/>
      <c r="C74" s="19" t="s">
        <v>504</v>
      </c>
      <c r="D74" s="24"/>
      <c r="E74" s="61" t="s">
        <v>850</v>
      </c>
      <c r="F74" s="62" t="str">
        <f t="shared" si="6"/>
        <v/>
      </c>
      <c r="G74" s="70"/>
      <c r="H74" s="61" t="str">
        <f t="shared" si="7"/>
        <v/>
      </c>
      <c r="I74" s="62" t="str">
        <f t="shared" si="8"/>
        <v/>
      </c>
      <c r="J74" s="21"/>
    </row>
    <row r="75" spans="2:10" ht="14" x14ac:dyDescent="0.15">
      <c r="B75" s="30" t="s">
        <v>13</v>
      </c>
      <c r="C75" s="12" t="s">
        <v>505</v>
      </c>
      <c r="D75" s="15"/>
      <c r="E75" s="57">
        <v>117.67</v>
      </c>
      <c r="F75" s="58">
        <f t="shared" si="6"/>
        <v>141.20400000000001</v>
      </c>
      <c r="G75" s="65"/>
      <c r="H75" s="57">
        <f t="shared" si="7"/>
        <v>0</v>
      </c>
      <c r="I75" s="58">
        <f t="shared" si="8"/>
        <v>0</v>
      </c>
      <c r="J75" s="14">
        <f t="shared" ref="J75:J106" si="9">IF(B75&lt;&gt;"",20%,"")</f>
        <v>0.2</v>
      </c>
    </row>
    <row r="76" spans="2:10" ht="28" x14ac:dyDescent="0.15">
      <c r="B76" s="28" t="s">
        <v>14</v>
      </c>
      <c r="C76" s="12" t="s">
        <v>506</v>
      </c>
      <c r="D76" s="31"/>
      <c r="E76" s="57">
        <v>168.83</v>
      </c>
      <c r="F76" s="58">
        <f t="shared" si="6"/>
        <v>202.596</v>
      </c>
      <c r="G76" s="65"/>
      <c r="H76" s="57">
        <f t="shared" si="7"/>
        <v>0</v>
      </c>
      <c r="I76" s="58">
        <f t="shared" si="8"/>
        <v>0</v>
      </c>
      <c r="J76" s="14">
        <f t="shared" si="9"/>
        <v>0.2</v>
      </c>
    </row>
    <row r="77" spans="2:10" ht="14" x14ac:dyDescent="0.15">
      <c r="B77" s="30" t="s">
        <v>16</v>
      </c>
      <c r="C77" s="12" t="s">
        <v>507</v>
      </c>
      <c r="D77" s="13" t="s">
        <v>431</v>
      </c>
      <c r="E77" s="57">
        <v>179.08</v>
      </c>
      <c r="F77" s="58">
        <f t="shared" si="6"/>
        <v>214.89600000000002</v>
      </c>
      <c r="G77" s="65"/>
      <c r="H77" s="57">
        <f t="shared" si="7"/>
        <v>0</v>
      </c>
      <c r="I77" s="58">
        <f t="shared" si="8"/>
        <v>0</v>
      </c>
      <c r="J77" s="14">
        <f t="shared" si="9"/>
        <v>0.2</v>
      </c>
    </row>
    <row r="78" spans="2:10" ht="14" x14ac:dyDescent="0.15">
      <c r="B78" s="29" t="s">
        <v>108</v>
      </c>
      <c r="C78" s="12" t="s">
        <v>508</v>
      </c>
      <c r="D78" s="31"/>
      <c r="E78" s="57">
        <v>57.25</v>
      </c>
      <c r="F78" s="58">
        <f t="shared" si="6"/>
        <v>68.7</v>
      </c>
      <c r="G78" s="65"/>
      <c r="H78" s="57">
        <f t="shared" si="7"/>
        <v>0</v>
      </c>
      <c r="I78" s="58">
        <f t="shared" si="8"/>
        <v>0</v>
      </c>
      <c r="J78" s="14">
        <f t="shared" si="9"/>
        <v>0.2</v>
      </c>
    </row>
    <row r="79" spans="2:10" ht="14" x14ac:dyDescent="0.15">
      <c r="B79" s="29" t="s">
        <v>109</v>
      </c>
      <c r="C79" s="12" t="s">
        <v>509</v>
      </c>
      <c r="D79" s="31"/>
      <c r="E79" s="57">
        <v>52.33</v>
      </c>
      <c r="F79" s="58">
        <f t="shared" si="6"/>
        <v>62.795999999999992</v>
      </c>
      <c r="G79" s="65"/>
      <c r="H79" s="57">
        <f t="shared" si="7"/>
        <v>0</v>
      </c>
      <c r="I79" s="58">
        <f t="shared" si="8"/>
        <v>0</v>
      </c>
      <c r="J79" s="14">
        <f t="shared" si="9"/>
        <v>0.2</v>
      </c>
    </row>
    <row r="80" spans="2:10" ht="14" x14ac:dyDescent="0.15">
      <c r="B80" s="30" t="s">
        <v>19</v>
      </c>
      <c r="C80" s="12" t="s">
        <v>510</v>
      </c>
      <c r="D80" s="13" t="s">
        <v>431</v>
      </c>
      <c r="E80" s="57">
        <v>129.66999999999999</v>
      </c>
      <c r="F80" s="58">
        <f t="shared" si="6"/>
        <v>155.60399999999998</v>
      </c>
      <c r="G80" s="65"/>
      <c r="H80" s="57">
        <f t="shared" si="7"/>
        <v>0</v>
      </c>
      <c r="I80" s="58">
        <f t="shared" si="8"/>
        <v>0</v>
      </c>
      <c r="J80" s="14">
        <f t="shared" si="9"/>
        <v>0.2</v>
      </c>
    </row>
    <row r="81" spans="2:10" ht="14" x14ac:dyDescent="0.15">
      <c r="B81" s="30" t="s">
        <v>23</v>
      </c>
      <c r="C81" s="12" t="s">
        <v>511</v>
      </c>
      <c r="D81" s="31"/>
      <c r="E81" s="57">
        <v>339.17</v>
      </c>
      <c r="F81" s="58">
        <f t="shared" si="6"/>
        <v>407.00400000000002</v>
      </c>
      <c r="G81" s="65"/>
      <c r="H81" s="57">
        <f t="shared" si="7"/>
        <v>0</v>
      </c>
      <c r="I81" s="58">
        <f t="shared" si="8"/>
        <v>0</v>
      </c>
      <c r="J81" s="14">
        <f t="shared" si="9"/>
        <v>0.2</v>
      </c>
    </row>
    <row r="82" spans="2:10" ht="16" x14ac:dyDescent="0.15">
      <c r="B82" s="33" t="s">
        <v>114</v>
      </c>
      <c r="C82" s="12" t="s">
        <v>512</v>
      </c>
      <c r="D82" s="31"/>
      <c r="E82" s="57">
        <v>35.83</v>
      </c>
      <c r="F82" s="58">
        <f t="shared" si="6"/>
        <v>42.995999999999995</v>
      </c>
      <c r="G82" s="65"/>
      <c r="H82" s="57">
        <f t="shared" si="7"/>
        <v>0</v>
      </c>
      <c r="I82" s="58">
        <f t="shared" si="8"/>
        <v>0</v>
      </c>
      <c r="J82" s="14">
        <f t="shared" si="9"/>
        <v>0.2</v>
      </c>
    </row>
    <row r="83" spans="2:10" ht="16" x14ac:dyDescent="0.15">
      <c r="B83" s="33" t="s">
        <v>113</v>
      </c>
      <c r="C83" s="12" t="s">
        <v>513</v>
      </c>
      <c r="D83" s="31"/>
      <c r="E83" s="57">
        <v>13.33</v>
      </c>
      <c r="F83" s="58">
        <f t="shared" si="6"/>
        <v>15.995999999999999</v>
      </c>
      <c r="G83" s="65"/>
      <c r="H83" s="57">
        <f t="shared" si="7"/>
        <v>0</v>
      </c>
      <c r="I83" s="58">
        <f t="shared" si="8"/>
        <v>0</v>
      </c>
      <c r="J83" s="14">
        <f t="shared" si="9"/>
        <v>0.2</v>
      </c>
    </row>
    <row r="84" spans="2:10" ht="14" x14ac:dyDescent="0.15">
      <c r="B84" s="30" t="s">
        <v>24</v>
      </c>
      <c r="C84" s="12" t="s">
        <v>514</v>
      </c>
      <c r="D84" s="31"/>
      <c r="E84" s="57">
        <v>203.33</v>
      </c>
      <c r="F84" s="58">
        <f t="shared" si="6"/>
        <v>243.99600000000001</v>
      </c>
      <c r="G84" s="65"/>
      <c r="H84" s="57">
        <f t="shared" si="7"/>
        <v>0</v>
      </c>
      <c r="I84" s="58">
        <f t="shared" si="8"/>
        <v>0</v>
      </c>
      <c r="J84" s="14">
        <f t="shared" si="9"/>
        <v>0.2</v>
      </c>
    </row>
    <row r="85" spans="2:10" ht="14" x14ac:dyDescent="0.15">
      <c r="B85" s="29" t="s">
        <v>116</v>
      </c>
      <c r="C85" s="12" t="s">
        <v>515</v>
      </c>
      <c r="D85" s="31"/>
      <c r="E85" s="57">
        <v>31.08</v>
      </c>
      <c r="F85" s="58">
        <f t="shared" si="6"/>
        <v>37.295999999999999</v>
      </c>
      <c r="G85" s="65"/>
      <c r="H85" s="57">
        <f t="shared" si="7"/>
        <v>0</v>
      </c>
      <c r="I85" s="58">
        <f t="shared" si="8"/>
        <v>0</v>
      </c>
      <c r="J85" s="14">
        <f t="shared" si="9"/>
        <v>0.2</v>
      </c>
    </row>
    <row r="86" spans="2:10" ht="14" x14ac:dyDescent="0.15">
      <c r="B86" s="29" t="s">
        <v>117</v>
      </c>
      <c r="C86" s="12" t="s">
        <v>516</v>
      </c>
      <c r="D86" s="31"/>
      <c r="E86" s="57">
        <v>15</v>
      </c>
      <c r="F86" s="58">
        <f t="shared" si="6"/>
        <v>18</v>
      </c>
      <c r="G86" s="65"/>
      <c r="H86" s="57">
        <f t="shared" si="7"/>
        <v>0</v>
      </c>
      <c r="I86" s="58">
        <f t="shared" si="8"/>
        <v>0</v>
      </c>
      <c r="J86" s="14">
        <f t="shared" si="9"/>
        <v>0.2</v>
      </c>
    </row>
    <row r="87" spans="2:10" ht="14" x14ac:dyDescent="0.15">
      <c r="B87" s="30" t="s">
        <v>25</v>
      </c>
      <c r="C87" s="12" t="s">
        <v>517</v>
      </c>
      <c r="D87" s="31"/>
      <c r="E87" s="57">
        <v>168.83</v>
      </c>
      <c r="F87" s="58">
        <f t="shared" si="6"/>
        <v>202.596</v>
      </c>
      <c r="G87" s="65"/>
      <c r="H87" s="57">
        <f t="shared" si="7"/>
        <v>0</v>
      </c>
      <c r="I87" s="58">
        <f t="shared" si="8"/>
        <v>0</v>
      </c>
      <c r="J87" s="14">
        <f t="shared" si="9"/>
        <v>0.2</v>
      </c>
    </row>
    <row r="88" spans="2:10" ht="14" x14ac:dyDescent="0.15">
      <c r="B88" s="30" t="s">
        <v>26</v>
      </c>
      <c r="C88" s="12" t="s">
        <v>518</v>
      </c>
      <c r="D88" s="13" t="s">
        <v>431</v>
      </c>
      <c r="E88" s="57">
        <v>288.25</v>
      </c>
      <c r="F88" s="58">
        <f t="shared" si="6"/>
        <v>345.9</v>
      </c>
      <c r="G88" s="65"/>
      <c r="H88" s="57">
        <f t="shared" si="7"/>
        <v>0</v>
      </c>
      <c r="I88" s="58">
        <f t="shared" si="8"/>
        <v>0</v>
      </c>
      <c r="J88" s="14">
        <f t="shared" si="9"/>
        <v>0.2</v>
      </c>
    </row>
    <row r="89" spans="2:10" ht="14" x14ac:dyDescent="0.15">
      <c r="B89" s="29" t="s">
        <v>121</v>
      </c>
      <c r="C89" s="12" t="s">
        <v>519</v>
      </c>
      <c r="D89" s="31"/>
      <c r="E89" s="57">
        <v>32.5</v>
      </c>
      <c r="F89" s="58">
        <f t="shared" si="6"/>
        <v>39</v>
      </c>
      <c r="G89" s="65"/>
      <c r="H89" s="57">
        <f t="shared" si="7"/>
        <v>0</v>
      </c>
      <c r="I89" s="58">
        <f t="shared" si="8"/>
        <v>0</v>
      </c>
      <c r="J89" s="14">
        <f t="shared" si="9"/>
        <v>0.2</v>
      </c>
    </row>
    <row r="90" spans="2:10" ht="14" x14ac:dyDescent="0.15">
      <c r="B90" s="29" t="s">
        <v>119</v>
      </c>
      <c r="C90" s="12" t="s">
        <v>520</v>
      </c>
      <c r="D90" s="31"/>
      <c r="E90" s="57">
        <v>32.5</v>
      </c>
      <c r="F90" s="58">
        <f t="shared" si="6"/>
        <v>39</v>
      </c>
      <c r="G90" s="65"/>
      <c r="H90" s="57">
        <f t="shared" si="7"/>
        <v>0</v>
      </c>
      <c r="I90" s="58">
        <f t="shared" si="8"/>
        <v>0</v>
      </c>
      <c r="J90" s="14">
        <f t="shared" si="9"/>
        <v>0.2</v>
      </c>
    </row>
    <row r="91" spans="2:10" ht="14" x14ac:dyDescent="0.15">
      <c r="B91" s="29" t="s">
        <v>120</v>
      </c>
      <c r="C91" s="12" t="s">
        <v>521</v>
      </c>
      <c r="D91" s="31"/>
      <c r="E91" s="57">
        <v>32.5</v>
      </c>
      <c r="F91" s="58">
        <f t="shared" si="6"/>
        <v>39</v>
      </c>
      <c r="G91" s="65"/>
      <c r="H91" s="57">
        <f t="shared" si="7"/>
        <v>0</v>
      </c>
      <c r="I91" s="58">
        <f t="shared" si="8"/>
        <v>0</v>
      </c>
      <c r="J91" s="14">
        <f t="shared" si="9"/>
        <v>0.2</v>
      </c>
    </row>
    <row r="92" spans="2:10" ht="14" x14ac:dyDescent="0.15">
      <c r="B92" s="30" t="s">
        <v>97</v>
      </c>
      <c r="C92" s="12" t="s">
        <v>522</v>
      </c>
      <c r="D92" s="31"/>
      <c r="E92" s="57">
        <v>121.08</v>
      </c>
      <c r="F92" s="58">
        <f t="shared" si="6"/>
        <v>145.29599999999999</v>
      </c>
      <c r="G92" s="65"/>
      <c r="H92" s="57">
        <f t="shared" si="7"/>
        <v>0</v>
      </c>
      <c r="I92" s="58">
        <f t="shared" si="8"/>
        <v>0</v>
      </c>
      <c r="J92" s="14">
        <f t="shared" si="9"/>
        <v>0.2</v>
      </c>
    </row>
    <row r="93" spans="2:10" ht="14" x14ac:dyDescent="0.15">
      <c r="B93" s="30" t="s">
        <v>27</v>
      </c>
      <c r="C93" s="12" t="s">
        <v>523</v>
      </c>
      <c r="D93" s="31"/>
      <c r="E93" s="57">
        <v>135</v>
      </c>
      <c r="F93" s="58">
        <f t="shared" si="6"/>
        <v>162</v>
      </c>
      <c r="G93" s="65"/>
      <c r="H93" s="57">
        <f t="shared" si="7"/>
        <v>0</v>
      </c>
      <c r="I93" s="58">
        <f t="shared" si="8"/>
        <v>0</v>
      </c>
      <c r="J93" s="14">
        <f t="shared" si="9"/>
        <v>0.2</v>
      </c>
    </row>
    <row r="94" spans="2:10" ht="14" x14ac:dyDescent="0.15">
      <c r="B94" s="30" t="s">
        <v>28</v>
      </c>
      <c r="C94" s="12" t="s">
        <v>524</v>
      </c>
      <c r="D94" s="13" t="s">
        <v>431</v>
      </c>
      <c r="E94" s="57">
        <v>1533.33</v>
      </c>
      <c r="F94" s="58">
        <f t="shared" si="6"/>
        <v>1839.9959999999999</v>
      </c>
      <c r="G94" s="65"/>
      <c r="H94" s="57">
        <f t="shared" si="7"/>
        <v>0</v>
      </c>
      <c r="I94" s="58">
        <f t="shared" si="8"/>
        <v>0</v>
      </c>
      <c r="J94" s="14">
        <f t="shared" si="9"/>
        <v>0.2</v>
      </c>
    </row>
    <row r="95" spans="2:10" ht="14" x14ac:dyDescent="0.15">
      <c r="B95" s="29" t="s">
        <v>29</v>
      </c>
      <c r="C95" s="12" t="s">
        <v>525</v>
      </c>
      <c r="D95" s="31"/>
      <c r="E95" s="57">
        <v>156.91999999999999</v>
      </c>
      <c r="F95" s="58">
        <f t="shared" si="6"/>
        <v>188.30399999999997</v>
      </c>
      <c r="G95" s="65"/>
      <c r="H95" s="57">
        <f t="shared" si="7"/>
        <v>0</v>
      </c>
      <c r="I95" s="58">
        <f t="shared" si="8"/>
        <v>0</v>
      </c>
      <c r="J95" s="14">
        <f t="shared" si="9"/>
        <v>0.2</v>
      </c>
    </row>
    <row r="96" spans="2:10" ht="14" x14ac:dyDescent="0.15">
      <c r="B96" s="29" t="s">
        <v>30</v>
      </c>
      <c r="C96" s="12" t="s">
        <v>526</v>
      </c>
      <c r="D96" s="31"/>
      <c r="E96" s="57">
        <v>457.58</v>
      </c>
      <c r="F96" s="58">
        <f t="shared" si="6"/>
        <v>549.096</v>
      </c>
      <c r="G96" s="65"/>
      <c r="H96" s="57">
        <f t="shared" si="7"/>
        <v>0</v>
      </c>
      <c r="I96" s="58">
        <f t="shared" si="8"/>
        <v>0</v>
      </c>
      <c r="J96" s="14">
        <f t="shared" si="9"/>
        <v>0.2</v>
      </c>
    </row>
    <row r="97" spans="2:10" ht="14" x14ac:dyDescent="0.15">
      <c r="B97" s="30" t="s">
        <v>31</v>
      </c>
      <c r="C97" s="12" t="s">
        <v>527</v>
      </c>
      <c r="D97" s="31"/>
      <c r="E97" s="57">
        <v>169.17</v>
      </c>
      <c r="F97" s="58">
        <f t="shared" si="6"/>
        <v>203.00399999999999</v>
      </c>
      <c r="G97" s="65"/>
      <c r="H97" s="57">
        <f t="shared" si="7"/>
        <v>0</v>
      </c>
      <c r="I97" s="58">
        <f t="shared" si="8"/>
        <v>0</v>
      </c>
      <c r="J97" s="14">
        <f t="shared" si="9"/>
        <v>0.2</v>
      </c>
    </row>
    <row r="98" spans="2:10" ht="28" x14ac:dyDescent="0.15">
      <c r="B98" s="30" t="s">
        <v>47</v>
      </c>
      <c r="C98" s="12" t="s">
        <v>528</v>
      </c>
      <c r="D98" s="31"/>
      <c r="E98" s="57">
        <v>109.17</v>
      </c>
      <c r="F98" s="58">
        <f t="shared" si="6"/>
        <v>131.00399999999999</v>
      </c>
      <c r="G98" s="65"/>
      <c r="H98" s="57">
        <f t="shared" si="7"/>
        <v>0</v>
      </c>
      <c r="I98" s="58">
        <f t="shared" si="8"/>
        <v>0</v>
      </c>
      <c r="J98" s="14">
        <f t="shared" si="9"/>
        <v>0.2</v>
      </c>
    </row>
    <row r="99" spans="2:10" ht="28" x14ac:dyDescent="0.15">
      <c r="B99" s="30" t="s">
        <v>56</v>
      </c>
      <c r="C99" s="12" t="s">
        <v>529</v>
      </c>
      <c r="D99" s="31"/>
      <c r="E99" s="57">
        <v>117.5</v>
      </c>
      <c r="F99" s="58">
        <f t="shared" si="6"/>
        <v>141</v>
      </c>
      <c r="G99" s="65"/>
      <c r="H99" s="57">
        <f t="shared" si="7"/>
        <v>0</v>
      </c>
      <c r="I99" s="58">
        <f t="shared" si="8"/>
        <v>0</v>
      </c>
      <c r="J99" s="14">
        <f t="shared" si="9"/>
        <v>0.2</v>
      </c>
    </row>
    <row r="100" spans="2:10" ht="14" x14ac:dyDescent="0.15">
      <c r="B100" s="28" t="s">
        <v>57</v>
      </c>
      <c r="C100" s="12" t="s">
        <v>530</v>
      </c>
      <c r="D100" s="31"/>
      <c r="E100" s="57">
        <v>424.67</v>
      </c>
      <c r="F100" s="58">
        <f t="shared" si="6"/>
        <v>509.60399999999998</v>
      </c>
      <c r="G100" s="65"/>
      <c r="H100" s="57">
        <f t="shared" si="7"/>
        <v>0</v>
      </c>
      <c r="I100" s="58">
        <f t="shared" si="8"/>
        <v>0</v>
      </c>
      <c r="J100" s="14">
        <f t="shared" si="9"/>
        <v>0.2</v>
      </c>
    </row>
    <row r="101" spans="2:10" ht="14" x14ac:dyDescent="0.15">
      <c r="B101" s="29" t="s">
        <v>165</v>
      </c>
      <c r="C101" s="12" t="s">
        <v>531</v>
      </c>
      <c r="D101" s="31"/>
      <c r="E101" s="57">
        <v>32.75</v>
      </c>
      <c r="F101" s="58">
        <f t="shared" si="6"/>
        <v>39.299999999999997</v>
      </c>
      <c r="G101" s="65"/>
      <c r="H101" s="57">
        <f t="shared" si="7"/>
        <v>0</v>
      </c>
      <c r="I101" s="58">
        <f t="shared" si="8"/>
        <v>0</v>
      </c>
      <c r="J101" s="14">
        <f t="shared" si="9"/>
        <v>0.2</v>
      </c>
    </row>
    <row r="102" spans="2:10" ht="14" x14ac:dyDescent="0.15">
      <c r="B102" s="29" t="s">
        <v>164</v>
      </c>
      <c r="C102" s="12" t="s">
        <v>532</v>
      </c>
      <c r="D102" s="31"/>
      <c r="E102" s="57">
        <v>32.5</v>
      </c>
      <c r="F102" s="58">
        <f t="shared" si="6"/>
        <v>39</v>
      </c>
      <c r="G102" s="65"/>
      <c r="H102" s="57">
        <f t="shared" si="7"/>
        <v>0</v>
      </c>
      <c r="I102" s="58">
        <f t="shared" si="8"/>
        <v>0</v>
      </c>
      <c r="J102" s="14">
        <f t="shared" si="9"/>
        <v>0.2</v>
      </c>
    </row>
    <row r="103" spans="2:10" ht="14" x14ac:dyDescent="0.15">
      <c r="B103" s="29" t="s">
        <v>163</v>
      </c>
      <c r="C103" s="12" t="s">
        <v>533</v>
      </c>
      <c r="D103" s="31"/>
      <c r="E103" s="57">
        <v>134.75</v>
      </c>
      <c r="F103" s="58">
        <f t="shared" si="6"/>
        <v>161.69999999999999</v>
      </c>
      <c r="G103" s="65"/>
      <c r="H103" s="57">
        <f t="shared" si="7"/>
        <v>0</v>
      </c>
      <c r="I103" s="58">
        <f t="shared" si="8"/>
        <v>0</v>
      </c>
      <c r="J103" s="14">
        <f t="shared" si="9"/>
        <v>0.2</v>
      </c>
    </row>
    <row r="104" spans="2:10" ht="28" x14ac:dyDescent="0.15">
      <c r="B104" s="29" t="s">
        <v>58</v>
      </c>
      <c r="C104" s="12" t="s">
        <v>534</v>
      </c>
      <c r="D104" s="31"/>
      <c r="E104" s="57">
        <v>353</v>
      </c>
      <c r="F104" s="58">
        <f t="shared" si="6"/>
        <v>423.59999999999997</v>
      </c>
      <c r="G104" s="65"/>
      <c r="H104" s="57">
        <f t="shared" si="7"/>
        <v>0</v>
      </c>
      <c r="I104" s="58">
        <f t="shared" si="8"/>
        <v>0</v>
      </c>
      <c r="J104" s="14">
        <f t="shared" si="9"/>
        <v>0.2</v>
      </c>
    </row>
    <row r="105" spans="2:10" ht="14" x14ac:dyDescent="0.15">
      <c r="B105" s="28" t="s">
        <v>60</v>
      </c>
      <c r="C105" s="12" t="s">
        <v>535</v>
      </c>
      <c r="D105" s="31"/>
      <c r="E105" s="57">
        <v>424.67</v>
      </c>
      <c r="F105" s="58">
        <f t="shared" si="6"/>
        <v>509.60399999999998</v>
      </c>
      <c r="G105" s="65"/>
      <c r="H105" s="57">
        <f t="shared" si="7"/>
        <v>0</v>
      </c>
      <c r="I105" s="58">
        <f t="shared" si="8"/>
        <v>0</v>
      </c>
      <c r="J105" s="14">
        <f t="shared" si="9"/>
        <v>0.2</v>
      </c>
    </row>
    <row r="106" spans="2:10" ht="14" x14ac:dyDescent="0.15">
      <c r="B106" s="29" t="s">
        <v>168</v>
      </c>
      <c r="C106" s="12" t="s">
        <v>536</v>
      </c>
      <c r="D106" s="31"/>
      <c r="E106" s="57">
        <v>32.5</v>
      </c>
      <c r="F106" s="58">
        <f t="shared" si="6"/>
        <v>39</v>
      </c>
      <c r="G106" s="65"/>
      <c r="H106" s="57">
        <f t="shared" si="7"/>
        <v>0</v>
      </c>
      <c r="I106" s="58">
        <f t="shared" si="8"/>
        <v>0</v>
      </c>
      <c r="J106" s="14">
        <f t="shared" si="9"/>
        <v>0.2</v>
      </c>
    </row>
    <row r="107" spans="2:10" ht="14" x14ac:dyDescent="0.15">
      <c r="B107" s="29" t="s">
        <v>167</v>
      </c>
      <c r="C107" s="12" t="s">
        <v>537</v>
      </c>
      <c r="D107" s="31"/>
      <c r="E107" s="57">
        <v>32.75</v>
      </c>
      <c r="F107" s="58">
        <f t="shared" si="6"/>
        <v>39.299999999999997</v>
      </c>
      <c r="G107" s="65"/>
      <c r="H107" s="57">
        <f t="shared" si="7"/>
        <v>0</v>
      </c>
      <c r="I107" s="58">
        <f t="shared" si="8"/>
        <v>0</v>
      </c>
      <c r="J107" s="14">
        <f t="shared" ref="J107:J123" si="10">IF(B107&lt;&gt;"",20%,"")</f>
        <v>0.2</v>
      </c>
    </row>
    <row r="108" spans="2:10" ht="28" x14ac:dyDescent="0.15">
      <c r="B108" s="29" t="s">
        <v>61</v>
      </c>
      <c r="C108" s="12" t="s">
        <v>538</v>
      </c>
      <c r="D108" s="31"/>
      <c r="E108" s="57">
        <v>353</v>
      </c>
      <c r="F108" s="58">
        <f t="shared" si="6"/>
        <v>423.59999999999997</v>
      </c>
      <c r="G108" s="65"/>
      <c r="H108" s="57">
        <f t="shared" si="7"/>
        <v>0</v>
      </c>
      <c r="I108" s="58">
        <f t="shared" si="8"/>
        <v>0</v>
      </c>
      <c r="J108" s="14">
        <f t="shared" si="10"/>
        <v>0.2</v>
      </c>
    </row>
    <row r="109" spans="2:10" ht="14" x14ac:dyDescent="0.15">
      <c r="B109" s="28" t="s">
        <v>63</v>
      </c>
      <c r="C109" s="12" t="s">
        <v>539</v>
      </c>
      <c r="D109" s="31"/>
      <c r="E109" s="57">
        <v>424.67</v>
      </c>
      <c r="F109" s="58">
        <f t="shared" si="6"/>
        <v>509.60399999999998</v>
      </c>
      <c r="G109" s="65"/>
      <c r="H109" s="57">
        <f t="shared" si="7"/>
        <v>0</v>
      </c>
      <c r="I109" s="58">
        <f t="shared" si="8"/>
        <v>0</v>
      </c>
      <c r="J109" s="14">
        <f t="shared" si="10"/>
        <v>0.2</v>
      </c>
    </row>
    <row r="110" spans="2:10" ht="14" x14ac:dyDescent="0.15">
      <c r="B110" s="29" t="s">
        <v>172</v>
      </c>
      <c r="C110" s="12" t="s">
        <v>540</v>
      </c>
      <c r="D110" s="31"/>
      <c r="E110" s="57">
        <v>32.75</v>
      </c>
      <c r="F110" s="58">
        <f t="shared" si="6"/>
        <v>39.299999999999997</v>
      </c>
      <c r="G110" s="65"/>
      <c r="H110" s="57">
        <f t="shared" si="7"/>
        <v>0</v>
      </c>
      <c r="I110" s="58">
        <f t="shared" si="8"/>
        <v>0</v>
      </c>
      <c r="J110" s="14">
        <f t="shared" si="10"/>
        <v>0.2</v>
      </c>
    </row>
    <row r="111" spans="2:10" ht="14" x14ac:dyDescent="0.15">
      <c r="B111" s="29" t="s">
        <v>171</v>
      </c>
      <c r="C111" s="12" t="s">
        <v>541</v>
      </c>
      <c r="D111" s="31"/>
      <c r="E111" s="57">
        <v>32.75</v>
      </c>
      <c r="F111" s="58">
        <f t="shared" si="6"/>
        <v>39.299999999999997</v>
      </c>
      <c r="G111" s="65"/>
      <c r="H111" s="57">
        <f t="shared" si="7"/>
        <v>0</v>
      </c>
      <c r="I111" s="58">
        <f t="shared" si="8"/>
        <v>0</v>
      </c>
      <c r="J111" s="14">
        <f t="shared" si="10"/>
        <v>0.2</v>
      </c>
    </row>
    <row r="112" spans="2:10" ht="14" x14ac:dyDescent="0.15">
      <c r="B112" s="29" t="s">
        <v>170</v>
      </c>
      <c r="C112" s="12" t="s">
        <v>542</v>
      </c>
      <c r="D112" s="31"/>
      <c r="E112" s="57">
        <v>134.75</v>
      </c>
      <c r="F112" s="58">
        <f t="shared" si="6"/>
        <v>161.69999999999999</v>
      </c>
      <c r="G112" s="65"/>
      <c r="H112" s="57">
        <f t="shared" si="7"/>
        <v>0</v>
      </c>
      <c r="I112" s="58">
        <f t="shared" si="8"/>
        <v>0</v>
      </c>
      <c r="J112" s="14">
        <f t="shared" si="10"/>
        <v>0.2</v>
      </c>
    </row>
    <row r="113" spans="2:10" ht="28" x14ac:dyDescent="0.15">
      <c r="B113" s="29" t="s">
        <v>64</v>
      </c>
      <c r="C113" s="12" t="s">
        <v>543</v>
      </c>
      <c r="D113" s="31"/>
      <c r="E113" s="57">
        <v>353</v>
      </c>
      <c r="F113" s="58">
        <f t="shared" si="6"/>
        <v>423.59999999999997</v>
      </c>
      <c r="G113" s="65"/>
      <c r="H113" s="57">
        <f t="shared" si="7"/>
        <v>0</v>
      </c>
      <c r="I113" s="58">
        <f t="shared" si="8"/>
        <v>0</v>
      </c>
      <c r="J113" s="14">
        <f t="shared" si="10"/>
        <v>0.2</v>
      </c>
    </row>
    <row r="114" spans="2:10" ht="14" x14ac:dyDescent="0.15">
      <c r="B114" s="28" t="s">
        <v>66</v>
      </c>
      <c r="C114" s="12" t="s">
        <v>544</v>
      </c>
      <c r="D114" s="31"/>
      <c r="E114" s="57">
        <v>424.67</v>
      </c>
      <c r="F114" s="58">
        <f t="shared" si="6"/>
        <v>509.60399999999998</v>
      </c>
      <c r="G114" s="65"/>
      <c r="H114" s="57">
        <f t="shared" si="7"/>
        <v>0</v>
      </c>
      <c r="I114" s="58">
        <f t="shared" si="8"/>
        <v>0</v>
      </c>
      <c r="J114" s="14">
        <f t="shared" si="10"/>
        <v>0.2</v>
      </c>
    </row>
    <row r="115" spans="2:10" ht="14" x14ac:dyDescent="0.15">
      <c r="B115" s="29" t="s">
        <v>180</v>
      </c>
      <c r="C115" s="12" t="s">
        <v>545</v>
      </c>
      <c r="D115" s="31"/>
      <c r="E115" s="57">
        <v>32.75</v>
      </c>
      <c r="F115" s="58">
        <f t="shared" si="6"/>
        <v>39.299999999999997</v>
      </c>
      <c r="G115" s="65"/>
      <c r="H115" s="57">
        <f t="shared" si="7"/>
        <v>0</v>
      </c>
      <c r="I115" s="58">
        <f t="shared" si="8"/>
        <v>0</v>
      </c>
      <c r="J115" s="14">
        <f t="shared" si="10"/>
        <v>0.2</v>
      </c>
    </row>
    <row r="116" spans="2:10" ht="14" x14ac:dyDescent="0.15">
      <c r="B116" s="29" t="s">
        <v>179</v>
      </c>
      <c r="C116" s="12" t="s">
        <v>546</v>
      </c>
      <c r="D116" s="31"/>
      <c r="E116" s="57">
        <v>32.75</v>
      </c>
      <c r="F116" s="58">
        <f t="shared" si="6"/>
        <v>39.299999999999997</v>
      </c>
      <c r="G116" s="65"/>
      <c r="H116" s="57">
        <f t="shared" si="7"/>
        <v>0</v>
      </c>
      <c r="I116" s="58">
        <f t="shared" si="8"/>
        <v>0</v>
      </c>
      <c r="J116" s="14">
        <f t="shared" si="10"/>
        <v>0.2</v>
      </c>
    </row>
    <row r="117" spans="2:10" ht="14" x14ac:dyDescent="0.15">
      <c r="B117" s="29" t="s">
        <v>178</v>
      </c>
      <c r="C117" s="12" t="s">
        <v>547</v>
      </c>
      <c r="D117" s="31"/>
      <c r="E117" s="57">
        <v>135</v>
      </c>
      <c r="F117" s="58">
        <f t="shared" si="6"/>
        <v>162</v>
      </c>
      <c r="G117" s="65"/>
      <c r="H117" s="57">
        <f t="shared" si="7"/>
        <v>0</v>
      </c>
      <c r="I117" s="58">
        <f t="shared" si="8"/>
        <v>0</v>
      </c>
      <c r="J117" s="14">
        <f t="shared" si="10"/>
        <v>0.2</v>
      </c>
    </row>
    <row r="118" spans="2:10" ht="28" x14ac:dyDescent="0.15">
      <c r="B118" s="29" t="s">
        <v>67</v>
      </c>
      <c r="C118" s="12" t="s">
        <v>548</v>
      </c>
      <c r="D118" s="31"/>
      <c r="E118" s="57">
        <v>353</v>
      </c>
      <c r="F118" s="58">
        <f t="shared" si="6"/>
        <v>423.59999999999997</v>
      </c>
      <c r="G118" s="65"/>
      <c r="H118" s="57">
        <f t="shared" si="7"/>
        <v>0</v>
      </c>
      <c r="I118" s="58">
        <f t="shared" si="8"/>
        <v>0</v>
      </c>
      <c r="J118" s="14">
        <f t="shared" si="10"/>
        <v>0.2</v>
      </c>
    </row>
    <row r="119" spans="2:10" ht="28" x14ac:dyDescent="0.15">
      <c r="B119" s="28" t="s">
        <v>69</v>
      </c>
      <c r="C119" s="12" t="s">
        <v>852</v>
      </c>
      <c r="D119" s="31"/>
      <c r="E119" s="57">
        <v>424.67</v>
      </c>
      <c r="F119" s="58">
        <f t="shared" si="6"/>
        <v>509.60399999999998</v>
      </c>
      <c r="G119" s="65"/>
      <c r="H119" s="57">
        <f t="shared" si="7"/>
        <v>0</v>
      </c>
      <c r="I119" s="58">
        <f t="shared" si="8"/>
        <v>0</v>
      </c>
      <c r="J119" s="14">
        <f t="shared" si="10"/>
        <v>0.2</v>
      </c>
    </row>
    <row r="120" spans="2:10" ht="14" x14ac:dyDescent="0.15">
      <c r="B120" s="29" t="s">
        <v>176</v>
      </c>
      <c r="C120" s="34" t="s">
        <v>549</v>
      </c>
      <c r="D120" s="31"/>
      <c r="E120" s="57">
        <v>32.75</v>
      </c>
      <c r="F120" s="58">
        <f t="shared" si="6"/>
        <v>39.299999999999997</v>
      </c>
      <c r="G120" s="65"/>
      <c r="H120" s="57">
        <f t="shared" si="7"/>
        <v>0</v>
      </c>
      <c r="I120" s="58">
        <f t="shared" si="8"/>
        <v>0</v>
      </c>
      <c r="J120" s="14">
        <f t="shared" si="10"/>
        <v>0.2</v>
      </c>
    </row>
    <row r="121" spans="2:10" ht="14" x14ac:dyDescent="0.15">
      <c r="B121" s="29" t="s">
        <v>175</v>
      </c>
      <c r="C121" s="34" t="s">
        <v>550</v>
      </c>
      <c r="D121" s="31"/>
      <c r="E121" s="57">
        <v>32.75</v>
      </c>
      <c r="F121" s="58">
        <f t="shared" si="6"/>
        <v>39.299999999999997</v>
      </c>
      <c r="G121" s="65"/>
      <c r="H121" s="57">
        <f t="shared" si="7"/>
        <v>0</v>
      </c>
      <c r="I121" s="58">
        <f t="shared" si="8"/>
        <v>0</v>
      </c>
      <c r="J121" s="14">
        <f t="shared" si="10"/>
        <v>0.2</v>
      </c>
    </row>
    <row r="122" spans="2:10" ht="14" x14ac:dyDescent="0.15">
      <c r="B122" s="29" t="s">
        <v>174</v>
      </c>
      <c r="C122" s="34" t="s">
        <v>551</v>
      </c>
      <c r="D122" s="31"/>
      <c r="E122" s="57">
        <v>134.75</v>
      </c>
      <c r="F122" s="58">
        <f t="shared" si="6"/>
        <v>161.69999999999999</v>
      </c>
      <c r="G122" s="65"/>
      <c r="H122" s="57">
        <f t="shared" si="7"/>
        <v>0</v>
      </c>
      <c r="I122" s="58">
        <f t="shared" si="8"/>
        <v>0</v>
      </c>
      <c r="J122" s="14">
        <f t="shared" si="10"/>
        <v>0.2</v>
      </c>
    </row>
    <row r="123" spans="2:10" ht="28" x14ac:dyDescent="0.15">
      <c r="B123" s="29" t="s">
        <v>70</v>
      </c>
      <c r="C123" s="12" t="s">
        <v>552</v>
      </c>
      <c r="D123" s="31"/>
      <c r="E123" s="57">
        <v>353</v>
      </c>
      <c r="F123" s="58">
        <f t="shared" si="6"/>
        <v>423.59999999999997</v>
      </c>
      <c r="G123" s="65"/>
      <c r="H123" s="57">
        <f t="shared" si="7"/>
        <v>0</v>
      </c>
      <c r="I123" s="58">
        <f t="shared" si="8"/>
        <v>0</v>
      </c>
      <c r="J123" s="14">
        <f t="shared" si="10"/>
        <v>0.2</v>
      </c>
    </row>
    <row r="124" spans="2:10" ht="56" x14ac:dyDescent="0.15">
      <c r="B124" s="35"/>
      <c r="C124" s="36" t="s">
        <v>553</v>
      </c>
      <c r="D124" s="31"/>
      <c r="E124" s="57" t="s">
        <v>850</v>
      </c>
      <c r="F124" s="58" t="str">
        <f t="shared" si="6"/>
        <v/>
      </c>
      <c r="G124" s="71"/>
      <c r="H124" s="57" t="str">
        <f t="shared" si="7"/>
        <v/>
      </c>
      <c r="I124" s="58" t="str">
        <f t="shared" si="8"/>
        <v/>
      </c>
      <c r="J124" s="38"/>
    </row>
    <row r="125" spans="2:10" ht="14" x14ac:dyDescent="0.15">
      <c r="B125" s="30" t="s">
        <v>32</v>
      </c>
      <c r="C125" s="12" t="s">
        <v>554</v>
      </c>
      <c r="D125" s="31"/>
      <c r="E125" s="57">
        <v>270.83</v>
      </c>
      <c r="F125" s="58">
        <f t="shared" si="6"/>
        <v>324.99599999999998</v>
      </c>
      <c r="G125" s="71"/>
      <c r="H125" s="57">
        <f t="shared" si="7"/>
        <v>0</v>
      </c>
      <c r="I125" s="58">
        <f t="shared" si="8"/>
        <v>0</v>
      </c>
      <c r="J125" s="14">
        <f t="shared" ref="J125:J156" si="11">IF(B125&lt;&gt;"",20%,"")</f>
        <v>0.2</v>
      </c>
    </row>
    <row r="126" spans="2:10" ht="14" x14ac:dyDescent="0.15">
      <c r="B126" s="29" t="s">
        <v>142</v>
      </c>
      <c r="C126" s="12" t="s">
        <v>555</v>
      </c>
      <c r="D126" s="15"/>
      <c r="E126" s="57">
        <v>25</v>
      </c>
      <c r="F126" s="58">
        <f t="shared" si="6"/>
        <v>30</v>
      </c>
      <c r="G126" s="65"/>
      <c r="H126" s="57">
        <f t="shared" si="7"/>
        <v>0</v>
      </c>
      <c r="I126" s="58">
        <f t="shared" si="8"/>
        <v>0</v>
      </c>
      <c r="J126" s="14">
        <f t="shared" si="11"/>
        <v>0.2</v>
      </c>
    </row>
    <row r="127" spans="2:10" ht="14" x14ac:dyDescent="0.15">
      <c r="B127" s="30" t="s">
        <v>33</v>
      </c>
      <c r="C127" s="12" t="s">
        <v>556</v>
      </c>
      <c r="D127" s="31"/>
      <c r="E127" s="57">
        <v>254.08</v>
      </c>
      <c r="F127" s="58">
        <f t="shared" si="6"/>
        <v>304.89600000000002</v>
      </c>
      <c r="G127" s="65"/>
      <c r="H127" s="57">
        <f t="shared" si="7"/>
        <v>0</v>
      </c>
      <c r="I127" s="58">
        <f t="shared" si="8"/>
        <v>0</v>
      </c>
      <c r="J127" s="14">
        <f t="shared" si="11"/>
        <v>0.2</v>
      </c>
    </row>
    <row r="128" spans="2:10" ht="14" x14ac:dyDescent="0.15">
      <c r="B128" s="33" t="s">
        <v>150</v>
      </c>
      <c r="C128" s="12" t="s">
        <v>557</v>
      </c>
      <c r="D128" s="15"/>
      <c r="E128" s="57">
        <v>4.92</v>
      </c>
      <c r="F128" s="58">
        <f t="shared" si="6"/>
        <v>5.9039999999999999</v>
      </c>
      <c r="G128" s="65"/>
      <c r="H128" s="57">
        <f t="shared" si="7"/>
        <v>0</v>
      </c>
      <c r="I128" s="58">
        <f t="shared" si="8"/>
        <v>0</v>
      </c>
      <c r="J128" s="14">
        <f t="shared" si="11"/>
        <v>0.2</v>
      </c>
    </row>
    <row r="129" spans="2:10" ht="14" x14ac:dyDescent="0.15">
      <c r="B129" s="33" t="s">
        <v>148</v>
      </c>
      <c r="C129" s="12" t="s">
        <v>558</v>
      </c>
      <c r="D129" s="15"/>
      <c r="E129" s="57">
        <v>16.420000000000002</v>
      </c>
      <c r="F129" s="58">
        <f t="shared" si="6"/>
        <v>19.704000000000001</v>
      </c>
      <c r="G129" s="65"/>
      <c r="H129" s="57">
        <f t="shared" si="7"/>
        <v>0</v>
      </c>
      <c r="I129" s="58">
        <f t="shared" si="8"/>
        <v>0</v>
      </c>
      <c r="J129" s="14">
        <f t="shared" si="11"/>
        <v>0.2</v>
      </c>
    </row>
    <row r="130" spans="2:10" ht="14" x14ac:dyDescent="0.15">
      <c r="B130" s="33" t="s">
        <v>149</v>
      </c>
      <c r="C130" s="12" t="s">
        <v>559</v>
      </c>
      <c r="D130" s="15"/>
      <c r="E130" s="57">
        <v>6.58</v>
      </c>
      <c r="F130" s="58">
        <f t="shared" si="6"/>
        <v>7.8959999999999999</v>
      </c>
      <c r="G130" s="65"/>
      <c r="H130" s="57">
        <f t="shared" si="7"/>
        <v>0</v>
      </c>
      <c r="I130" s="58">
        <f t="shared" si="8"/>
        <v>0</v>
      </c>
      <c r="J130" s="14">
        <f t="shared" si="11"/>
        <v>0.2</v>
      </c>
    </row>
    <row r="131" spans="2:10" ht="14" x14ac:dyDescent="0.15">
      <c r="B131" s="30" t="s">
        <v>34</v>
      </c>
      <c r="C131" s="12" t="s">
        <v>560</v>
      </c>
      <c r="D131" s="15"/>
      <c r="E131" s="57">
        <v>169.17</v>
      </c>
      <c r="F131" s="58">
        <f t="shared" si="6"/>
        <v>203.00399999999999</v>
      </c>
      <c r="G131" s="65"/>
      <c r="H131" s="57">
        <f t="shared" si="7"/>
        <v>0</v>
      </c>
      <c r="I131" s="58">
        <f t="shared" si="8"/>
        <v>0</v>
      </c>
      <c r="J131" s="14">
        <f t="shared" si="11"/>
        <v>0.2</v>
      </c>
    </row>
    <row r="132" spans="2:10" ht="14" x14ac:dyDescent="0.15">
      <c r="B132" s="29" t="s">
        <v>15</v>
      </c>
      <c r="C132" s="12" t="s">
        <v>561</v>
      </c>
      <c r="D132" s="15"/>
      <c r="E132" s="57">
        <v>47.5</v>
      </c>
      <c r="F132" s="58">
        <f t="shared" si="6"/>
        <v>57</v>
      </c>
      <c r="G132" s="65"/>
      <c r="H132" s="57">
        <f t="shared" si="7"/>
        <v>0</v>
      </c>
      <c r="I132" s="58">
        <f t="shared" si="8"/>
        <v>0</v>
      </c>
      <c r="J132" s="14">
        <f t="shared" si="11"/>
        <v>0.2</v>
      </c>
    </row>
    <row r="133" spans="2:10" ht="14" x14ac:dyDescent="0.15">
      <c r="B133" s="30" t="s">
        <v>51</v>
      </c>
      <c r="C133" s="12" t="s">
        <v>562</v>
      </c>
      <c r="D133" s="31"/>
      <c r="E133" s="57">
        <v>195.83</v>
      </c>
      <c r="F133" s="58">
        <f t="shared" si="6"/>
        <v>234.99600000000001</v>
      </c>
      <c r="G133" s="65"/>
      <c r="H133" s="57">
        <f t="shared" si="7"/>
        <v>0</v>
      </c>
      <c r="I133" s="58">
        <f t="shared" si="8"/>
        <v>0</v>
      </c>
      <c r="J133" s="14">
        <f t="shared" si="11"/>
        <v>0.2</v>
      </c>
    </row>
    <row r="134" spans="2:10" ht="14" x14ac:dyDescent="0.15">
      <c r="B134" s="29" t="s">
        <v>52</v>
      </c>
      <c r="C134" s="12" t="s">
        <v>563</v>
      </c>
      <c r="D134" s="31"/>
      <c r="E134" s="57">
        <v>119.17</v>
      </c>
      <c r="F134" s="58">
        <f t="shared" si="6"/>
        <v>143.00399999999999</v>
      </c>
      <c r="G134" s="65"/>
      <c r="H134" s="57">
        <f t="shared" si="7"/>
        <v>0</v>
      </c>
      <c r="I134" s="58">
        <f t="shared" si="8"/>
        <v>0</v>
      </c>
      <c r="J134" s="14">
        <f t="shared" si="11"/>
        <v>0.2</v>
      </c>
    </row>
    <row r="135" spans="2:10" ht="14" x14ac:dyDescent="0.15">
      <c r="B135" s="30" t="s">
        <v>38</v>
      </c>
      <c r="C135" s="12" t="s">
        <v>564</v>
      </c>
      <c r="D135" s="31"/>
      <c r="E135" s="57">
        <v>151.83000000000001</v>
      </c>
      <c r="F135" s="58">
        <f t="shared" ref="F135:F198" si="12">IF(B135&lt;&gt;"",E135*(1+J135),"")</f>
        <v>182.196</v>
      </c>
      <c r="G135" s="65"/>
      <c r="H135" s="57">
        <f t="shared" ref="H135:H198" si="13">IF(E135&lt;&gt;"",G135*E135,"")</f>
        <v>0</v>
      </c>
      <c r="I135" s="58">
        <f t="shared" ref="I135:I198" si="14">IF(E135&lt;&gt;"",H135*(1+J135),"")</f>
        <v>0</v>
      </c>
      <c r="J135" s="14">
        <f t="shared" si="11"/>
        <v>0.2</v>
      </c>
    </row>
    <row r="136" spans="2:10" ht="14" x14ac:dyDescent="0.15">
      <c r="B136" s="33" t="s">
        <v>155</v>
      </c>
      <c r="C136" s="12" t="s">
        <v>565</v>
      </c>
      <c r="D136" s="31"/>
      <c r="E136" s="57">
        <v>3.33</v>
      </c>
      <c r="F136" s="58">
        <f t="shared" si="12"/>
        <v>3.996</v>
      </c>
      <c r="G136" s="65"/>
      <c r="H136" s="57">
        <f t="shared" si="13"/>
        <v>0</v>
      </c>
      <c r="I136" s="58">
        <f t="shared" si="14"/>
        <v>0</v>
      </c>
      <c r="J136" s="14">
        <f t="shared" si="11"/>
        <v>0.2</v>
      </c>
    </row>
    <row r="137" spans="2:10" ht="14" x14ac:dyDescent="0.15">
      <c r="B137" s="30" t="s">
        <v>54</v>
      </c>
      <c r="C137" s="12" t="s">
        <v>566</v>
      </c>
      <c r="D137" s="31"/>
      <c r="E137" s="57">
        <v>237.5</v>
      </c>
      <c r="F137" s="58">
        <f t="shared" si="12"/>
        <v>285</v>
      </c>
      <c r="G137" s="65"/>
      <c r="H137" s="57">
        <f t="shared" si="13"/>
        <v>0</v>
      </c>
      <c r="I137" s="58">
        <f t="shared" si="14"/>
        <v>0</v>
      </c>
      <c r="J137" s="14">
        <f t="shared" si="11"/>
        <v>0.2</v>
      </c>
    </row>
    <row r="138" spans="2:10" ht="14" x14ac:dyDescent="0.15">
      <c r="B138" s="29" t="s">
        <v>196</v>
      </c>
      <c r="C138" s="12" t="s">
        <v>567</v>
      </c>
      <c r="D138" s="15"/>
      <c r="E138" s="57">
        <v>32.5</v>
      </c>
      <c r="F138" s="58">
        <f t="shared" si="12"/>
        <v>39</v>
      </c>
      <c r="G138" s="65"/>
      <c r="H138" s="57">
        <f t="shared" si="13"/>
        <v>0</v>
      </c>
      <c r="I138" s="58">
        <f t="shared" si="14"/>
        <v>0</v>
      </c>
      <c r="J138" s="14">
        <f t="shared" si="11"/>
        <v>0.2</v>
      </c>
    </row>
    <row r="139" spans="2:10" ht="14" x14ac:dyDescent="0.15">
      <c r="B139" s="29" t="s">
        <v>194</v>
      </c>
      <c r="C139" s="12" t="s">
        <v>568</v>
      </c>
      <c r="D139" s="15"/>
      <c r="E139" s="57">
        <v>47.42</v>
      </c>
      <c r="F139" s="58">
        <f t="shared" si="12"/>
        <v>56.904000000000003</v>
      </c>
      <c r="G139" s="65"/>
      <c r="H139" s="57">
        <f t="shared" si="13"/>
        <v>0</v>
      </c>
      <c r="I139" s="58">
        <f t="shared" si="14"/>
        <v>0</v>
      </c>
      <c r="J139" s="14">
        <f t="shared" si="11"/>
        <v>0.2</v>
      </c>
    </row>
    <row r="140" spans="2:10" ht="14" x14ac:dyDescent="0.15">
      <c r="B140" s="29" t="s">
        <v>195</v>
      </c>
      <c r="C140" s="12" t="s">
        <v>569</v>
      </c>
      <c r="D140" s="15"/>
      <c r="E140" s="57">
        <v>16.420000000000002</v>
      </c>
      <c r="F140" s="58">
        <f t="shared" si="12"/>
        <v>19.704000000000001</v>
      </c>
      <c r="G140" s="65"/>
      <c r="H140" s="57">
        <f t="shared" si="13"/>
        <v>0</v>
      </c>
      <c r="I140" s="58">
        <f t="shared" si="14"/>
        <v>0</v>
      </c>
      <c r="J140" s="14">
        <f t="shared" si="11"/>
        <v>0.2</v>
      </c>
    </row>
    <row r="141" spans="2:10" ht="14" x14ac:dyDescent="0.15">
      <c r="B141" s="29" t="s">
        <v>55</v>
      </c>
      <c r="C141" s="12" t="s">
        <v>570</v>
      </c>
      <c r="D141" s="31"/>
      <c r="E141" s="57">
        <v>137.33000000000001</v>
      </c>
      <c r="F141" s="58">
        <f t="shared" si="12"/>
        <v>164.79600000000002</v>
      </c>
      <c r="G141" s="65"/>
      <c r="H141" s="57">
        <f t="shared" si="13"/>
        <v>0</v>
      </c>
      <c r="I141" s="58">
        <f t="shared" si="14"/>
        <v>0</v>
      </c>
      <c r="J141" s="14">
        <f t="shared" si="11"/>
        <v>0.2</v>
      </c>
    </row>
    <row r="142" spans="2:10" ht="14" x14ac:dyDescent="0.15">
      <c r="B142" s="30" t="s">
        <v>39</v>
      </c>
      <c r="C142" s="12" t="s">
        <v>571</v>
      </c>
      <c r="D142" s="15"/>
      <c r="E142" s="57">
        <v>185.92</v>
      </c>
      <c r="F142" s="58">
        <f t="shared" si="12"/>
        <v>223.10399999999998</v>
      </c>
      <c r="G142" s="65"/>
      <c r="H142" s="57">
        <f t="shared" si="13"/>
        <v>0</v>
      </c>
      <c r="I142" s="58">
        <f t="shared" si="14"/>
        <v>0</v>
      </c>
      <c r="J142" s="14">
        <f t="shared" si="11"/>
        <v>0.2</v>
      </c>
    </row>
    <row r="143" spans="2:10" ht="14" x14ac:dyDescent="0.15">
      <c r="B143" s="30" t="s">
        <v>40</v>
      </c>
      <c r="C143" s="12" t="s">
        <v>572</v>
      </c>
      <c r="D143" s="15"/>
      <c r="E143" s="57">
        <v>134.75</v>
      </c>
      <c r="F143" s="58">
        <f t="shared" si="12"/>
        <v>161.69999999999999</v>
      </c>
      <c r="G143" s="65"/>
      <c r="H143" s="57">
        <f t="shared" si="13"/>
        <v>0</v>
      </c>
      <c r="I143" s="58">
        <f t="shared" si="14"/>
        <v>0</v>
      </c>
      <c r="J143" s="14">
        <f t="shared" si="11"/>
        <v>0.2</v>
      </c>
    </row>
    <row r="144" spans="2:10" ht="14" x14ac:dyDescent="0.15">
      <c r="B144" s="30" t="s">
        <v>41</v>
      </c>
      <c r="C144" s="12" t="s">
        <v>573</v>
      </c>
      <c r="D144" s="15"/>
      <c r="E144" s="57">
        <v>168.83</v>
      </c>
      <c r="F144" s="58">
        <f t="shared" si="12"/>
        <v>202.596</v>
      </c>
      <c r="G144" s="65"/>
      <c r="H144" s="57">
        <f t="shared" si="13"/>
        <v>0</v>
      </c>
      <c r="I144" s="58">
        <f t="shared" si="14"/>
        <v>0</v>
      </c>
      <c r="J144" s="14">
        <f t="shared" si="11"/>
        <v>0.2</v>
      </c>
    </row>
    <row r="145" spans="2:10" ht="14" x14ac:dyDescent="0.15">
      <c r="B145" s="30" t="s">
        <v>42</v>
      </c>
      <c r="C145" s="12" t="s">
        <v>574</v>
      </c>
      <c r="D145" s="31"/>
      <c r="E145" s="57">
        <v>910.67</v>
      </c>
      <c r="F145" s="58">
        <f t="shared" si="12"/>
        <v>1092.8039999999999</v>
      </c>
      <c r="G145" s="65"/>
      <c r="H145" s="57">
        <f t="shared" si="13"/>
        <v>0</v>
      </c>
      <c r="I145" s="58">
        <f t="shared" si="14"/>
        <v>0</v>
      </c>
      <c r="J145" s="14">
        <f t="shared" si="11"/>
        <v>0.2</v>
      </c>
    </row>
    <row r="146" spans="2:10" ht="14" x14ac:dyDescent="0.15">
      <c r="B146" s="29" t="s">
        <v>184</v>
      </c>
      <c r="C146" s="12" t="s">
        <v>575</v>
      </c>
      <c r="D146" s="31"/>
      <c r="E146" s="57">
        <v>30.83</v>
      </c>
      <c r="F146" s="58">
        <f t="shared" si="12"/>
        <v>36.995999999999995</v>
      </c>
      <c r="G146" s="65"/>
      <c r="H146" s="57">
        <f t="shared" si="13"/>
        <v>0</v>
      </c>
      <c r="I146" s="58">
        <f t="shared" si="14"/>
        <v>0</v>
      </c>
      <c r="J146" s="14">
        <f t="shared" si="11"/>
        <v>0.2</v>
      </c>
    </row>
    <row r="147" spans="2:10" ht="14" x14ac:dyDescent="0.15">
      <c r="B147" s="30" t="s">
        <v>43</v>
      </c>
      <c r="C147" s="12" t="s">
        <v>576</v>
      </c>
      <c r="D147" s="31"/>
      <c r="E147" s="57">
        <v>151.83000000000001</v>
      </c>
      <c r="F147" s="58">
        <f t="shared" si="12"/>
        <v>182.196</v>
      </c>
      <c r="G147" s="65"/>
      <c r="H147" s="57">
        <f t="shared" si="13"/>
        <v>0</v>
      </c>
      <c r="I147" s="58">
        <f t="shared" si="14"/>
        <v>0</v>
      </c>
      <c r="J147" s="14">
        <f t="shared" si="11"/>
        <v>0.2</v>
      </c>
    </row>
    <row r="148" spans="2:10" ht="14" x14ac:dyDescent="0.15">
      <c r="B148" s="30" t="s">
        <v>44</v>
      </c>
      <c r="C148" s="12" t="s">
        <v>577</v>
      </c>
      <c r="D148" s="31"/>
      <c r="E148" s="57">
        <v>322.33</v>
      </c>
      <c r="F148" s="58">
        <f t="shared" si="12"/>
        <v>386.79599999999999</v>
      </c>
      <c r="G148" s="65"/>
      <c r="H148" s="57">
        <f t="shared" si="13"/>
        <v>0</v>
      </c>
      <c r="I148" s="58">
        <f t="shared" si="14"/>
        <v>0</v>
      </c>
      <c r="J148" s="14">
        <f t="shared" si="11"/>
        <v>0.2</v>
      </c>
    </row>
    <row r="149" spans="2:10" ht="16" x14ac:dyDescent="0.15">
      <c r="B149" s="33" t="s">
        <v>114</v>
      </c>
      <c r="C149" s="12" t="s">
        <v>512</v>
      </c>
      <c r="D149" s="31"/>
      <c r="E149" s="57">
        <v>35.83</v>
      </c>
      <c r="F149" s="58">
        <f t="shared" si="12"/>
        <v>42.995999999999995</v>
      </c>
      <c r="G149" s="65"/>
      <c r="H149" s="57">
        <f t="shared" si="13"/>
        <v>0</v>
      </c>
      <c r="I149" s="58">
        <f t="shared" si="14"/>
        <v>0</v>
      </c>
      <c r="J149" s="14">
        <f t="shared" si="11"/>
        <v>0.2</v>
      </c>
    </row>
    <row r="150" spans="2:10" ht="16" x14ac:dyDescent="0.15">
      <c r="B150" s="33" t="s">
        <v>113</v>
      </c>
      <c r="C150" s="12" t="s">
        <v>513</v>
      </c>
      <c r="D150" s="31"/>
      <c r="E150" s="57">
        <v>13.33</v>
      </c>
      <c r="F150" s="58">
        <f t="shared" si="12"/>
        <v>15.995999999999999</v>
      </c>
      <c r="G150" s="65"/>
      <c r="H150" s="57">
        <f t="shared" si="13"/>
        <v>0</v>
      </c>
      <c r="I150" s="58">
        <f t="shared" si="14"/>
        <v>0</v>
      </c>
      <c r="J150" s="14">
        <f t="shared" si="11"/>
        <v>0.2</v>
      </c>
    </row>
    <row r="151" spans="2:10" ht="14" x14ac:dyDescent="0.15">
      <c r="B151" s="30" t="s">
        <v>45</v>
      </c>
      <c r="C151" s="12" t="s">
        <v>578</v>
      </c>
      <c r="D151" s="13" t="s">
        <v>431</v>
      </c>
      <c r="E151" s="57">
        <v>508.17</v>
      </c>
      <c r="F151" s="58">
        <f t="shared" si="12"/>
        <v>609.80399999999997</v>
      </c>
      <c r="G151" s="65"/>
      <c r="H151" s="57">
        <f t="shared" si="13"/>
        <v>0</v>
      </c>
      <c r="I151" s="58">
        <f t="shared" si="14"/>
        <v>0</v>
      </c>
      <c r="J151" s="14">
        <f t="shared" si="11"/>
        <v>0.2</v>
      </c>
    </row>
    <row r="152" spans="2:10" ht="14" x14ac:dyDescent="0.15">
      <c r="B152" s="29" t="s">
        <v>46</v>
      </c>
      <c r="C152" s="12" t="s">
        <v>579</v>
      </c>
      <c r="D152" s="15"/>
      <c r="E152" s="57">
        <v>112.83</v>
      </c>
      <c r="F152" s="58">
        <f t="shared" si="12"/>
        <v>135.39599999999999</v>
      </c>
      <c r="G152" s="65"/>
      <c r="H152" s="57">
        <f t="shared" si="13"/>
        <v>0</v>
      </c>
      <c r="I152" s="58">
        <f t="shared" si="14"/>
        <v>0</v>
      </c>
      <c r="J152" s="14">
        <f t="shared" si="11"/>
        <v>0.2</v>
      </c>
    </row>
    <row r="153" spans="2:10" ht="14" x14ac:dyDescent="0.15">
      <c r="B153" s="30" t="s">
        <v>72</v>
      </c>
      <c r="C153" s="12" t="s">
        <v>580</v>
      </c>
      <c r="D153" s="31"/>
      <c r="E153" s="57">
        <v>168.83</v>
      </c>
      <c r="F153" s="58">
        <f t="shared" si="12"/>
        <v>202.596</v>
      </c>
      <c r="G153" s="65"/>
      <c r="H153" s="57">
        <f t="shared" si="13"/>
        <v>0</v>
      </c>
      <c r="I153" s="58">
        <f t="shared" si="14"/>
        <v>0</v>
      </c>
      <c r="J153" s="14">
        <f t="shared" si="11"/>
        <v>0.2</v>
      </c>
    </row>
    <row r="154" spans="2:10" ht="14" x14ac:dyDescent="0.15">
      <c r="B154" s="29" t="s">
        <v>196</v>
      </c>
      <c r="C154" s="12" t="s">
        <v>567</v>
      </c>
      <c r="D154" s="15"/>
      <c r="E154" s="57">
        <v>32.5</v>
      </c>
      <c r="F154" s="58">
        <f t="shared" si="12"/>
        <v>39</v>
      </c>
      <c r="G154" s="65"/>
      <c r="H154" s="57">
        <f t="shared" si="13"/>
        <v>0</v>
      </c>
      <c r="I154" s="58">
        <f t="shared" si="14"/>
        <v>0</v>
      </c>
      <c r="J154" s="14">
        <f t="shared" si="11"/>
        <v>0.2</v>
      </c>
    </row>
    <row r="155" spans="2:10" ht="14" x14ac:dyDescent="0.15">
      <c r="B155" s="29" t="s">
        <v>73</v>
      </c>
      <c r="C155" s="12" t="s">
        <v>581</v>
      </c>
      <c r="D155" s="15"/>
      <c r="E155" s="57">
        <v>80.08</v>
      </c>
      <c r="F155" s="58">
        <f t="shared" si="12"/>
        <v>96.095999999999989</v>
      </c>
      <c r="G155" s="65"/>
      <c r="H155" s="57">
        <f t="shared" si="13"/>
        <v>0</v>
      </c>
      <c r="I155" s="58">
        <f t="shared" si="14"/>
        <v>0</v>
      </c>
      <c r="J155" s="14">
        <f t="shared" si="11"/>
        <v>0.2</v>
      </c>
    </row>
    <row r="156" spans="2:10" ht="14" x14ac:dyDescent="0.15">
      <c r="B156" s="30" t="s">
        <v>48</v>
      </c>
      <c r="C156" s="12" t="s">
        <v>582</v>
      </c>
      <c r="D156" s="15"/>
      <c r="E156" s="57">
        <v>151.83000000000001</v>
      </c>
      <c r="F156" s="58">
        <f t="shared" si="12"/>
        <v>182.196</v>
      </c>
      <c r="G156" s="65"/>
      <c r="H156" s="57">
        <f t="shared" si="13"/>
        <v>0</v>
      </c>
      <c r="I156" s="58">
        <f t="shared" si="14"/>
        <v>0</v>
      </c>
      <c r="J156" s="14">
        <f t="shared" si="11"/>
        <v>0.2</v>
      </c>
    </row>
    <row r="157" spans="2:10" ht="14" x14ac:dyDescent="0.15">
      <c r="B157" s="29" t="s">
        <v>196</v>
      </c>
      <c r="C157" s="12" t="s">
        <v>567</v>
      </c>
      <c r="D157" s="31"/>
      <c r="E157" s="57">
        <v>32.5</v>
      </c>
      <c r="F157" s="58">
        <f t="shared" si="12"/>
        <v>39</v>
      </c>
      <c r="G157" s="65"/>
      <c r="H157" s="57">
        <f t="shared" si="13"/>
        <v>0</v>
      </c>
      <c r="I157" s="58">
        <f t="shared" si="14"/>
        <v>0</v>
      </c>
      <c r="J157" s="14">
        <f t="shared" ref="J157:J183" si="15">IF(B157&lt;&gt;"",20%,"")</f>
        <v>0.2</v>
      </c>
    </row>
    <row r="158" spans="2:10" ht="14" x14ac:dyDescent="0.15">
      <c r="B158" s="29" t="s">
        <v>49</v>
      </c>
      <c r="C158" s="12" t="s">
        <v>583</v>
      </c>
      <c r="D158" s="31"/>
      <c r="E158" s="57">
        <v>65.42</v>
      </c>
      <c r="F158" s="58">
        <f t="shared" si="12"/>
        <v>78.504000000000005</v>
      </c>
      <c r="G158" s="65"/>
      <c r="H158" s="57">
        <f t="shared" si="13"/>
        <v>0</v>
      </c>
      <c r="I158" s="58">
        <f t="shared" si="14"/>
        <v>0</v>
      </c>
      <c r="J158" s="14">
        <f t="shared" si="15"/>
        <v>0.2</v>
      </c>
    </row>
    <row r="159" spans="2:10" ht="14" x14ac:dyDescent="0.15">
      <c r="B159" s="30" t="s">
        <v>76</v>
      </c>
      <c r="C159" s="12" t="s">
        <v>584</v>
      </c>
      <c r="D159" s="13" t="s">
        <v>431</v>
      </c>
      <c r="E159" s="57">
        <v>851</v>
      </c>
      <c r="F159" s="58">
        <f t="shared" si="12"/>
        <v>1021.1999999999999</v>
      </c>
      <c r="G159" s="65"/>
      <c r="H159" s="57">
        <f t="shared" si="13"/>
        <v>0</v>
      </c>
      <c r="I159" s="58">
        <f t="shared" si="14"/>
        <v>0</v>
      </c>
      <c r="J159" s="14">
        <f t="shared" si="15"/>
        <v>0.2</v>
      </c>
    </row>
    <row r="160" spans="2:10" ht="14" x14ac:dyDescent="0.15">
      <c r="B160" s="29" t="s">
        <v>206</v>
      </c>
      <c r="C160" s="12" t="s">
        <v>585</v>
      </c>
      <c r="D160" s="31"/>
      <c r="E160" s="57">
        <v>107.92</v>
      </c>
      <c r="F160" s="58">
        <f t="shared" si="12"/>
        <v>129.50399999999999</v>
      </c>
      <c r="G160" s="65"/>
      <c r="H160" s="57">
        <f t="shared" si="13"/>
        <v>0</v>
      </c>
      <c r="I160" s="58">
        <f t="shared" si="14"/>
        <v>0</v>
      </c>
      <c r="J160" s="14">
        <f t="shared" si="15"/>
        <v>0.2</v>
      </c>
    </row>
    <row r="161" spans="2:10" ht="14" x14ac:dyDescent="0.15">
      <c r="B161" s="30" t="s">
        <v>75</v>
      </c>
      <c r="C161" s="12" t="s">
        <v>586</v>
      </c>
      <c r="D161" s="13" t="s">
        <v>431</v>
      </c>
      <c r="E161" s="57">
        <v>168.83</v>
      </c>
      <c r="F161" s="58">
        <f t="shared" si="12"/>
        <v>202.596</v>
      </c>
      <c r="G161" s="65"/>
      <c r="H161" s="57">
        <f t="shared" si="13"/>
        <v>0</v>
      </c>
      <c r="I161" s="58">
        <f t="shared" si="14"/>
        <v>0</v>
      </c>
      <c r="J161" s="14">
        <f t="shared" si="15"/>
        <v>0.2</v>
      </c>
    </row>
    <row r="162" spans="2:10" ht="14" x14ac:dyDescent="0.15">
      <c r="B162" s="33" t="s">
        <v>111</v>
      </c>
      <c r="C162" s="12" t="s">
        <v>587</v>
      </c>
      <c r="D162" s="31"/>
      <c r="E162" s="57">
        <v>194.5</v>
      </c>
      <c r="F162" s="58">
        <f t="shared" si="12"/>
        <v>233.39999999999998</v>
      </c>
      <c r="G162" s="65"/>
      <c r="H162" s="57">
        <f t="shared" si="13"/>
        <v>0</v>
      </c>
      <c r="I162" s="58">
        <f t="shared" si="14"/>
        <v>0</v>
      </c>
      <c r="J162" s="14">
        <f t="shared" si="15"/>
        <v>0.2</v>
      </c>
    </row>
    <row r="163" spans="2:10" ht="28" x14ac:dyDescent="0.15">
      <c r="B163" s="33" t="s">
        <v>588</v>
      </c>
      <c r="C163" s="12" t="s">
        <v>589</v>
      </c>
      <c r="D163" s="31"/>
      <c r="E163" s="57">
        <v>488.33</v>
      </c>
      <c r="F163" s="58">
        <f t="shared" si="12"/>
        <v>585.99599999999998</v>
      </c>
      <c r="G163" s="65"/>
      <c r="H163" s="57">
        <f t="shared" si="13"/>
        <v>0</v>
      </c>
      <c r="I163" s="58">
        <f t="shared" si="14"/>
        <v>0</v>
      </c>
      <c r="J163" s="14">
        <f t="shared" si="15"/>
        <v>0.2</v>
      </c>
    </row>
    <row r="164" spans="2:10" ht="14" x14ac:dyDescent="0.15">
      <c r="B164" s="30" t="s">
        <v>78</v>
      </c>
      <c r="C164" s="12" t="s">
        <v>590</v>
      </c>
      <c r="D164" s="31"/>
      <c r="E164" s="57">
        <v>305.25</v>
      </c>
      <c r="F164" s="58">
        <f t="shared" si="12"/>
        <v>366.3</v>
      </c>
      <c r="G164" s="65"/>
      <c r="H164" s="57">
        <f t="shared" si="13"/>
        <v>0</v>
      </c>
      <c r="I164" s="58">
        <f t="shared" si="14"/>
        <v>0</v>
      </c>
      <c r="J164" s="14">
        <f t="shared" si="15"/>
        <v>0.2</v>
      </c>
    </row>
    <row r="165" spans="2:10" ht="14" x14ac:dyDescent="0.15">
      <c r="B165" s="30" t="s">
        <v>79</v>
      </c>
      <c r="C165" s="12" t="s">
        <v>591</v>
      </c>
      <c r="D165" s="31"/>
      <c r="E165" s="57">
        <v>168.83</v>
      </c>
      <c r="F165" s="58">
        <f t="shared" si="12"/>
        <v>202.596</v>
      </c>
      <c r="G165" s="65"/>
      <c r="H165" s="57">
        <f t="shared" si="13"/>
        <v>0</v>
      </c>
      <c r="I165" s="58">
        <f t="shared" si="14"/>
        <v>0</v>
      </c>
      <c r="J165" s="14">
        <f t="shared" si="15"/>
        <v>0.2</v>
      </c>
    </row>
    <row r="166" spans="2:10" ht="14" x14ac:dyDescent="0.15">
      <c r="B166" s="30" t="s">
        <v>80</v>
      </c>
      <c r="C166" s="12" t="s">
        <v>592</v>
      </c>
      <c r="D166" s="13" t="s">
        <v>431</v>
      </c>
      <c r="E166" s="57">
        <v>305.25</v>
      </c>
      <c r="F166" s="58">
        <f t="shared" si="12"/>
        <v>366.3</v>
      </c>
      <c r="G166" s="65"/>
      <c r="H166" s="57">
        <f t="shared" si="13"/>
        <v>0</v>
      </c>
      <c r="I166" s="58">
        <f t="shared" si="14"/>
        <v>0</v>
      </c>
      <c r="J166" s="14">
        <f t="shared" si="15"/>
        <v>0.2</v>
      </c>
    </row>
    <row r="167" spans="2:10" ht="14" x14ac:dyDescent="0.15">
      <c r="B167" s="30" t="s">
        <v>81</v>
      </c>
      <c r="C167" s="12" t="s">
        <v>593</v>
      </c>
      <c r="D167" s="31"/>
      <c r="E167" s="57">
        <v>151.83000000000001</v>
      </c>
      <c r="F167" s="58">
        <f t="shared" si="12"/>
        <v>182.196</v>
      </c>
      <c r="G167" s="65"/>
      <c r="H167" s="57">
        <f t="shared" si="13"/>
        <v>0</v>
      </c>
      <c r="I167" s="58">
        <f t="shared" si="14"/>
        <v>0</v>
      </c>
      <c r="J167" s="14">
        <f t="shared" si="15"/>
        <v>0.2</v>
      </c>
    </row>
    <row r="168" spans="2:10" ht="14" x14ac:dyDescent="0.15">
      <c r="B168" s="30" t="s">
        <v>82</v>
      </c>
      <c r="C168" s="12" t="s">
        <v>594</v>
      </c>
      <c r="D168" s="13" t="s">
        <v>431</v>
      </c>
      <c r="E168" s="57">
        <v>339.42</v>
      </c>
      <c r="F168" s="58">
        <f t="shared" si="12"/>
        <v>407.30400000000003</v>
      </c>
      <c r="G168" s="65"/>
      <c r="H168" s="57">
        <f t="shared" si="13"/>
        <v>0</v>
      </c>
      <c r="I168" s="58">
        <f t="shared" si="14"/>
        <v>0</v>
      </c>
      <c r="J168" s="14">
        <f t="shared" si="15"/>
        <v>0.2</v>
      </c>
    </row>
    <row r="169" spans="2:10" ht="14" x14ac:dyDescent="0.15">
      <c r="B169" s="29" t="s">
        <v>243</v>
      </c>
      <c r="C169" s="12" t="s">
        <v>595</v>
      </c>
      <c r="D169" s="31"/>
      <c r="E169" s="57">
        <v>73.33</v>
      </c>
      <c r="F169" s="58">
        <f t="shared" si="12"/>
        <v>87.995999999999995</v>
      </c>
      <c r="G169" s="65"/>
      <c r="H169" s="57">
        <f t="shared" si="13"/>
        <v>0</v>
      </c>
      <c r="I169" s="58">
        <f t="shared" si="14"/>
        <v>0</v>
      </c>
      <c r="J169" s="14">
        <f t="shared" si="15"/>
        <v>0.2</v>
      </c>
    </row>
    <row r="170" spans="2:10" ht="14" x14ac:dyDescent="0.15">
      <c r="B170" s="29" t="s">
        <v>244</v>
      </c>
      <c r="C170" s="12" t="s">
        <v>596</v>
      </c>
      <c r="D170" s="31"/>
      <c r="E170" s="57">
        <v>194.5</v>
      </c>
      <c r="F170" s="58">
        <f t="shared" si="12"/>
        <v>233.39999999999998</v>
      </c>
      <c r="G170" s="65"/>
      <c r="H170" s="57">
        <f t="shared" si="13"/>
        <v>0</v>
      </c>
      <c r="I170" s="58">
        <f t="shared" si="14"/>
        <v>0</v>
      </c>
      <c r="J170" s="14">
        <f t="shared" si="15"/>
        <v>0.2</v>
      </c>
    </row>
    <row r="171" spans="2:10" ht="14" x14ac:dyDescent="0.15">
      <c r="B171" s="29" t="s">
        <v>245</v>
      </c>
      <c r="C171" s="12" t="s">
        <v>597</v>
      </c>
      <c r="D171" s="31"/>
      <c r="E171" s="57">
        <v>24.58</v>
      </c>
      <c r="F171" s="58">
        <f t="shared" si="12"/>
        <v>29.495999999999995</v>
      </c>
      <c r="G171" s="65"/>
      <c r="H171" s="57">
        <f t="shared" si="13"/>
        <v>0</v>
      </c>
      <c r="I171" s="58">
        <f t="shared" si="14"/>
        <v>0</v>
      </c>
      <c r="J171" s="14">
        <f t="shared" si="15"/>
        <v>0.2</v>
      </c>
    </row>
    <row r="172" spans="2:10" ht="14" x14ac:dyDescent="0.15">
      <c r="B172" s="29" t="s">
        <v>246</v>
      </c>
      <c r="C172" s="12" t="s">
        <v>598</v>
      </c>
      <c r="D172" s="31"/>
      <c r="E172" s="57">
        <v>58.83</v>
      </c>
      <c r="F172" s="58">
        <f t="shared" si="12"/>
        <v>70.595999999999989</v>
      </c>
      <c r="G172" s="65"/>
      <c r="H172" s="57">
        <f t="shared" si="13"/>
        <v>0</v>
      </c>
      <c r="I172" s="58">
        <f t="shared" si="14"/>
        <v>0</v>
      </c>
      <c r="J172" s="14">
        <f t="shared" si="15"/>
        <v>0.2</v>
      </c>
    </row>
    <row r="173" spans="2:10" ht="14" x14ac:dyDescent="0.15">
      <c r="B173" s="29" t="s">
        <v>247</v>
      </c>
      <c r="C173" s="12" t="s">
        <v>599</v>
      </c>
      <c r="D173" s="31"/>
      <c r="E173" s="57">
        <v>16.420000000000002</v>
      </c>
      <c r="F173" s="58">
        <f t="shared" si="12"/>
        <v>19.704000000000001</v>
      </c>
      <c r="G173" s="65"/>
      <c r="H173" s="57">
        <f t="shared" si="13"/>
        <v>0</v>
      </c>
      <c r="I173" s="58">
        <f t="shared" si="14"/>
        <v>0</v>
      </c>
      <c r="J173" s="14">
        <f t="shared" si="15"/>
        <v>0.2</v>
      </c>
    </row>
    <row r="174" spans="2:10" ht="14" x14ac:dyDescent="0.15">
      <c r="B174" s="29" t="s">
        <v>248</v>
      </c>
      <c r="C174" s="12" t="s">
        <v>600</v>
      </c>
      <c r="D174" s="31"/>
      <c r="E174" s="57">
        <v>40.92</v>
      </c>
      <c r="F174" s="58">
        <f t="shared" si="12"/>
        <v>49.103999999999999</v>
      </c>
      <c r="G174" s="65"/>
      <c r="H174" s="57">
        <f t="shared" si="13"/>
        <v>0</v>
      </c>
      <c r="I174" s="58">
        <f t="shared" si="14"/>
        <v>0</v>
      </c>
      <c r="J174" s="14">
        <f t="shared" si="15"/>
        <v>0.2</v>
      </c>
    </row>
    <row r="175" spans="2:10" ht="14" x14ac:dyDescent="0.15">
      <c r="B175" s="30" t="s">
        <v>83</v>
      </c>
      <c r="C175" s="12" t="s">
        <v>601</v>
      </c>
      <c r="D175" s="31"/>
      <c r="E175" s="57">
        <v>134.75</v>
      </c>
      <c r="F175" s="58">
        <f t="shared" si="12"/>
        <v>161.69999999999999</v>
      </c>
      <c r="G175" s="65"/>
      <c r="H175" s="57">
        <f t="shared" si="13"/>
        <v>0</v>
      </c>
      <c r="I175" s="58">
        <f t="shared" si="14"/>
        <v>0</v>
      </c>
      <c r="J175" s="14">
        <f t="shared" si="15"/>
        <v>0.2</v>
      </c>
    </row>
    <row r="176" spans="2:10" ht="14" x14ac:dyDescent="0.15">
      <c r="B176" s="30" t="s">
        <v>86</v>
      </c>
      <c r="C176" s="12" t="s">
        <v>602</v>
      </c>
      <c r="D176" s="13" t="s">
        <v>431</v>
      </c>
      <c r="E176" s="57">
        <v>185</v>
      </c>
      <c r="F176" s="58">
        <f t="shared" si="12"/>
        <v>222</v>
      </c>
      <c r="G176" s="65"/>
      <c r="H176" s="57">
        <f t="shared" si="13"/>
        <v>0</v>
      </c>
      <c r="I176" s="58">
        <f t="shared" si="14"/>
        <v>0</v>
      </c>
      <c r="J176" s="14">
        <f t="shared" si="15"/>
        <v>0.2</v>
      </c>
    </row>
    <row r="177" spans="2:10" ht="14" x14ac:dyDescent="0.15">
      <c r="B177" s="30" t="s">
        <v>87</v>
      </c>
      <c r="C177" s="12" t="s">
        <v>603</v>
      </c>
      <c r="D177" s="15"/>
      <c r="E177" s="57">
        <v>117.67</v>
      </c>
      <c r="F177" s="58">
        <f t="shared" si="12"/>
        <v>141.20400000000001</v>
      </c>
      <c r="G177" s="65"/>
      <c r="H177" s="57">
        <f t="shared" si="13"/>
        <v>0</v>
      </c>
      <c r="I177" s="58">
        <f t="shared" si="14"/>
        <v>0</v>
      </c>
      <c r="J177" s="14">
        <f t="shared" si="15"/>
        <v>0.2</v>
      </c>
    </row>
    <row r="178" spans="2:10" ht="14" x14ac:dyDescent="0.15">
      <c r="B178" s="30" t="s">
        <v>88</v>
      </c>
      <c r="C178" s="12" t="s">
        <v>604</v>
      </c>
      <c r="D178" s="31"/>
      <c r="E178" s="57">
        <v>117.67</v>
      </c>
      <c r="F178" s="58">
        <f t="shared" si="12"/>
        <v>141.20400000000001</v>
      </c>
      <c r="G178" s="65"/>
      <c r="H178" s="57">
        <f t="shared" si="13"/>
        <v>0</v>
      </c>
      <c r="I178" s="58">
        <f t="shared" si="14"/>
        <v>0</v>
      </c>
      <c r="J178" s="14">
        <f t="shared" si="15"/>
        <v>0.2</v>
      </c>
    </row>
    <row r="179" spans="2:10" ht="14" x14ac:dyDescent="0.15">
      <c r="B179" s="30" t="s">
        <v>89</v>
      </c>
      <c r="C179" s="12" t="s">
        <v>605</v>
      </c>
      <c r="D179" s="31"/>
      <c r="E179" s="57">
        <v>151.83000000000001</v>
      </c>
      <c r="F179" s="58">
        <f t="shared" si="12"/>
        <v>182.196</v>
      </c>
      <c r="G179" s="65"/>
      <c r="H179" s="57">
        <f t="shared" si="13"/>
        <v>0</v>
      </c>
      <c r="I179" s="58">
        <f t="shared" si="14"/>
        <v>0</v>
      </c>
      <c r="J179" s="14">
        <f t="shared" si="15"/>
        <v>0.2</v>
      </c>
    </row>
    <row r="180" spans="2:10" ht="14" x14ac:dyDescent="0.15">
      <c r="B180" s="29" t="s">
        <v>201</v>
      </c>
      <c r="C180" s="12" t="s">
        <v>606</v>
      </c>
      <c r="D180" s="31"/>
      <c r="E180" s="57">
        <v>14.75</v>
      </c>
      <c r="F180" s="58">
        <f t="shared" si="12"/>
        <v>17.7</v>
      </c>
      <c r="G180" s="65"/>
      <c r="H180" s="57">
        <f t="shared" si="13"/>
        <v>0</v>
      </c>
      <c r="I180" s="58">
        <f t="shared" si="14"/>
        <v>0</v>
      </c>
      <c r="J180" s="14">
        <f t="shared" si="15"/>
        <v>0.2</v>
      </c>
    </row>
    <row r="181" spans="2:10" ht="14" x14ac:dyDescent="0.15">
      <c r="B181" s="30" t="s">
        <v>93</v>
      </c>
      <c r="C181" s="12" t="s">
        <v>607</v>
      </c>
      <c r="D181" s="31"/>
      <c r="E181" s="57">
        <v>168.83</v>
      </c>
      <c r="F181" s="58">
        <f t="shared" si="12"/>
        <v>202.596</v>
      </c>
      <c r="G181" s="65"/>
      <c r="H181" s="57">
        <f t="shared" si="13"/>
        <v>0</v>
      </c>
      <c r="I181" s="58">
        <f t="shared" si="14"/>
        <v>0</v>
      </c>
      <c r="J181" s="14">
        <f t="shared" si="15"/>
        <v>0.2</v>
      </c>
    </row>
    <row r="182" spans="2:10" ht="14" x14ac:dyDescent="0.15">
      <c r="B182" s="29" t="s">
        <v>94</v>
      </c>
      <c r="C182" s="12" t="s">
        <v>608</v>
      </c>
      <c r="D182" s="31"/>
      <c r="E182" s="57">
        <v>49.5</v>
      </c>
      <c r="F182" s="58">
        <f t="shared" si="12"/>
        <v>59.4</v>
      </c>
      <c r="G182" s="65"/>
      <c r="H182" s="57">
        <f t="shared" si="13"/>
        <v>0</v>
      </c>
      <c r="I182" s="58">
        <f t="shared" si="14"/>
        <v>0</v>
      </c>
      <c r="J182" s="14">
        <f t="shared" si="15"/>
        <v>0.2</v>
      </c>
    </row>
    <row r="183" spans="2:10" ht="14" x14ac:dyDescent="0.15">
      <c r="B183" s="30" t="s">
        <v>92</v>
      </c>
      <c r="C183" s="12" t="s">
        <v>609</v>
      </c>
      <c r="D183" s="31"/>
      <c r="E183" s="57">
        <v>194.42</v>
      </c>
      <c r="F183" s="58">
        <f t="shared" si="12"/>
        <v>233.30399999999997</v>
      </c>
      <c r="G183" s="65"/>
      <c r="H183" s="57">
        <f t="shared" si="13"/>
        <v>0</v>
      </c>
      <c r="I183" s="58">
        <f t="shared" si="14"/>
        <v>0</v>
      </c>
      <c r="J183" s="14">
        <f t="shared" si="15"/>
        <v>0.2</v>
      </c>
    </row>
    <row r="184" spans="2:10" ht="31" x14ac:dyDescent="0.15">
      <c r="B184" s="18"/>
      <c r="C184" s="19" t="s">
        <v>853</v>
      </c>
      <c r="D184" s="24"/>
      <c r="E184" s="61" t="s">
        <v>850</v>
      </c>
      <c r="F184" s="62" t="str">
        <f t="shared" si="12"/>
        <v/>
      </c>
      <c r="G184" s="70"/>
      <c r="H184" s="61" t="str">
        <f t="shared" si="13"/>
        <v/>
      </c>
      <c r="I184" s="62" t="str">
        <f t="shared" si="14"/>
        <v/>
      </c>
      <c r="J184" s="21"/>
    </row>
    <row r="185" spans="2:10" ht="14" x14ac:dyDescent="0.15">
      <c r="B185" s="30" t="s">
        <v>98</v>
      </c>
      <c r="C185" s="12" t="s">
        <v>610</v>
      </c>
      <c r="D185" s="15"/>
      <c r="E185" s="57">
        <v>63.75</v>
      </c>
      <c r="F185" s="58">
        <f t="shared" si="12"/>
        <v>76.5</v>
      </c>
      <c r="G185" s="65"/>
      <c r="H185" s="57">
        <f t="shared" si="13"/>
        <v>0</v>
      </c>
      <c r="I185" s="58">
        <f t="shared" si="14"/>
        <v>0</v>
      </c>
      <c r="J185" s="14">
        <f>IF(B185&lt;&gt;"",20%,"")</f>
        <v>0.2</v>
      </c>
    </row>
    <row r="186" spans="2:10" ht="14" x14ac:dyDescent="0.15">
      <c r="B186" s="30" t="s">
        <v>100</v>
      </c>
      <c r="C186" s="12" t="s">
        <v>611</v>
      </c>
      <c r="D186" s="15"/>
      <c r="E186" s="57">
        <v>210.83</v>
      </c>
      <c r="F186" s="58">
        <f t="shared" si="12"/>
        <v>252.99600000000001</v>
      </c>
      <c r="G186" s="65"/>
      <c r="H186" s="57">
        <f t="shared" si="13"/>
        <v>0</v>
      </c>
      <c r="I186" s="58">
        <f t="shared" si="14"/>
        <v>0</v>
      </c>
      <c r="J186" s="14">
        <f>IF(B186&lt;&gt;"",20%,"")</f>
        <v>0.2</v>
      </c>
    </row>
    <row r="187" spans="2:10" ht="38" x14ac:dyDescent="0.15">
      <c r="B187" s="18"/>
      <c r="C187" s="19" t="s">
        <v>612</v>
      </c>
      <c r="D187" s="24"/>
      <c r="E187" s="61" t="s">
        <v>850</v>
      </c>
      <c r="F187" s="62" t="str">
        <f t="shared" si="12"/>
        <v/>
      </c>
      <c r="G187" s="70"/>
      <c r="H187" s="61" t="str">
        <f t="shared" si="13"/>
        <v/>
      </c>
      <c r="I187" s="62" t="str">
        <f t="shared" si="14"/>
        <v/>
      </c>
      <c r="J187" s="21"/>
    </row>
    <row r="188" spans="2:10" ht="14" x14ac:dyDescent="0.15">
      <c r="B188" s="1" t="s">
        <v>101</v>
      </c>
      <c r="C188" s="12" t="s">
        <v>613</v>
      </c>
      <c r="D188" s="15"/>
      <c r="E188" s="57">
        <v>161.83000000000001</v>
      </c>
      <c r="F188" s="58">
        <f t="shared" si="12"/>
        <v>194.196</v>
      </c>
      <c r="G188" s="65"/>
      <c r="H188" s="57">
        <f t="shared" si="13"/>
        <v>0</v>
      </c>
      <c r="I188" s="58">
        <f t="shared" si="14"/>
        <v>0</v>
      </c>
      <c r="J188" s="14">
        <f t="shared" ref="J188:J219" si="16">IF(B188&lt;&gt;"",20%,"")</f>
        <v>0.2</v>
      </c>
    </row>
    <row r="189" spans="2:10" ht="14" x14ac:dyDescent="0.15">
      <c r="B189" s="1" t="s">
        <v>262</v>
      </c>
      <c r="C189" s="12" t="s">
        <v>614</v>
      </c>
      <c r="D189" s="15"/>
      <c r="E189" s="57">
        <v>80.08</v>
      </c>
      <c r="F189" s="58">
        <f t="shared" si="12"/>
        <v>96.095999999999989</v>
      </c>
      <c r="G189" s="65"/>
      <c r="H189" s="57">
        <f t="shared" si="13"/>
        <v>0</v>
      </c>
      <c r="I189" s="58">
        <f t="shared" si="14"/>
        <v>0</v>
      </c>
      <c r="J189" s="14">
        <f t="shared" si="16"/>
        <v>0.2</v>
      </c>
    </row>
    <row r="190" spans="2:10" ht="14" x14ac:dyDescent="0.15">
      <c r="B190" s="1" t="s">
        <v>102</v>
      </c>
      <c r="C190" s="12" t="s">
        <v>615</v>
      </c>
      <c r="D190" s="15"/>
      <c r="E190" s="57">
        <v>156.91999999999999</v>
      </c>
      <c r="F190" s="58">
        <f t="shared" si="12"/>
        <v>188.30399999999997</v>
      </c>
      <c r="G190" s="65"/>
      <c r="H190" s="57">
        <f t="shared" si="13"/>
        <v>0</v>
      </c>
      <c r="I190" s="58">
        <f t="shared" si="14"/>
        <v>0</v>
      </c>
      <c r="J190" s="14">
        <f t="shared" si="16"/>
        <v>0.2</v>
      </c>
    </row>
    <row r="191" spans="2:10" ht="14" x14ac:dyDescent="0.15">
      <c r="B191" s="1" t="s">
        <v>104</v>
      </c>
      <c r="C191" s="12" t="s">
        <v>616</v>
      </c>
      <c r="D191" s="15"/>
      <c r="E191" s="57">
        <v>145.83000000000001</v>
      </c>
      <c r="F191" s="58">
        <f t="shared" si="12"/>
        <v>174.99600000000001</v>
      </c>
      <c r="G191" s="65"/>
      <c r="H191" s="57">
        <f t="shared" si="13"/>
        <v>0</v>
      </c>
      <c r="I191" s="58">
        <f t="shared" si="14"/>
        <v>0</v>
      </c>
      <c r="J191" s="14">
        <f t="shared" si="16"/>
        <v>0.2</v>
      </c>
    </row>
    <row r="192" spans="2:10" ht="14" x14ac:dyDescent="0.15">
      <c r="B192" s="1" t="s">
        <v>105</v>
      </c>
      <c r="C192" s="12" t="s">
        <v>106</v>
      </c>
      <c r="D192" s="15"/>
      <c r="E192" s="57">
        <v>116.08</v>
      </c>
      <c r="F192" s="58">
        <f t="shared" si="12"/>
        <v>139.29599999999999</v>
      </c>
      <c r="G192" s="65"/>
      <c r="H192" s="57">
        <f t="shared" si="13"/>
        <v>0</v>
      </c>
      <c r="I192" s="58">
        <f t="shared" si="14"/>
        <v>0</v>
      </c>
      <c r="J192" s="14">
        <f t="shared" si="16"/>
        <v>0.2</v>
      </c>
    </row>
    <row r="193" spans="2:10" ht="14" x14ac:dyDescent="0.15">
      <c r="B193" s="1" t="s">
        <v>107</v>
      </c>
      <c r="C193" s="12" t="s">
        <v>617</v>
      </c>
      <c r="D193" s="15"/>
      <c r="E193" s="57">
        <v>178.17</v>
      </c>
      <c r="F193" s="58">
        <f t="shared" si="12"/>
        <v>213.80399999999997</v>
      </c>
      <c r="G193" s="65"/>
      <c r="H193" s="57">
        <f t="shared" si="13"/>
        <v>0</v>
      </c>
      <c r="I193" s="58">
        <f t="shared" si="14"/>
        <v>0</v>
      </c>
      <c r="J193" s="14">
        <f t="shared" si="16"/>
        <v>0.2</v>
      </c>
    </row>
    <row r="194" spans="2:10" ht="14" x14ac:dyDescent="0.15">
      <c r="B194" s="33" t="s">
        <v>108</v>
      </c>
      <c r="C194" s="12" t="s">
        <v>508</v>
      </c>
      <c r="D194" s="15"/>
      <c r="E194" s="57">
        <v>57.25</v>
      </c>
      <c r="F194" s="58">
        <f t="shared" si="12"/>
        <v>68.7</v>
      </c>
      <c r="G194" s="65"/>
      <c r="H194" s="57">
        <f t="shared" si="13"/>
        <v>0</v>
      </c>
      <c r="I194" s="58">
        <f t="shared" si="14"/>
        <v>0</v>
      </c>
      <c r="J194" s="14">
        <f t="shared" si="16"/>
        <v>0.2</v>
      </c>
    </row>
    <row r="195" spans="2:10" ht="14" x14ac:dyDescent="0.15">
      <c r="B195" s="33" t="s">
        <v>109</v>
      </c>
      <c r="C195" s="12" t="s">
        <v>509</v>
      </c>
      <c r="D195" s="15"/>
      <c r="E195" s="57">
        <v>52.33</v>
      </c>
      <c r="F195" s="58">
        <f t="shared" si="12"/>
        <v>62.795999999999992</v>
      </c>
      <c r="G195" s="65"/>
      <c r="H195" s="57">
        <f t="shared" si="13"/>
        <v>0</v>
      </c>
      <c r="I195" s="58">
        <f t="shared" si="14"/>
        <v>0</v>
      </c>
      <c r="J195" s="14">
        <f t="shared" si="16"/>
        <v>0.2</v>
      </c>
    </row>
    <row r="196" spans="2:10" ht="14" x14ac:dyDescent="0.15">
      <c r="B196" s="1" t="s">
        <v>162</v>
      </c>
      <c r="C196" s="12" t="s">
        <v>618</v>
      </c>
      <c r="D196" s="15"/>
      <c r="E196" s="57">
        <v>357.92</v>
      </c>
      <c r="F196" s="58">
        <f t="shared" si="12"/>
        <v>429.50400000000002</v>
      </c>
      <c r="G196" s="65"/>
      <c r="H196" s="57">
        <f t="shared" si="13"/>
        <v>0</v>
      </c>
      <c r="I196" s="58">
        <f t="shared" si="14"/>
        <v>0</v>
      </c>
      <c r="J196" s="14">
        <f t="shared" si="16"/>
        <v>0.2</v>
      </c>
    </row>
    <row r="197" spans="2:10" ht="14" x14ac:dyDescent="0.15">
      <c r="B197" s="33" t="s">
        <v>165</v>
      </c>
      <c r="C197" s="12" t="s">
        <v>531</v>
      </c>
      <c r="D197" s="15"/>
      <c r="E197" s="57">
        <v>32.75</v>
      </c>
      <c r="F197" s="58">
        <f t="shared" si="12"/>
        <v>39.299999999999997</v>
      </c>
      <c r="G197" s="65"/>
      <c r="H197" s="57">
        <f t="shared" si="13"/>
        <v>0</v>
      </c>
      <c r="I197" s="58">
        <f t="shared" si="14"/>
        <v>0</v>
      </c>
      <c r="J197" s="14">
        <f t="shared" si="16"/>
        <v>0.2</v>
      </c>
    </row>
    <row r="198" spans="2:10" ht="14" x14ac:dyDescent="0.15">
      <c r="B198" s="33" t="s">
        <v>164</v>
      </c>
      <c r="C198" s="12" t="s">
        <v>532</v>
      </c>
      <c r="D198" s="15"/>
      <c r="E198" s="57">
        <v>32.5</v>
      </c>
      <c r="F198" s="58">
        <f t="shared" si="12"/>
        <v>39</v>
      </c>
      <c r="G198" s="65"/>
      <c r="H198" s="57">
        <f t="shared" si="13"/>
        <v>0</v>
      </c>
      <c r="I198" s="58">
        <f t="shared" si="14"/>
        <v>0</v>
      </c>
      <c r="J198" s="14">
        <f t="shared" si="16"/>
        <v>0.2</v>
      </c>
    </row>
    <row r="199" spans="2:10" ht="14" x14ac:dyDescent="0.15">
      <c r="B199" s="33" t="s">
        <v>163</v>
      </c>
      <c r="C199" s="12" t="s">
        <v>533</v>
      </c>
      <c r="D199" s="15"/>
      <c r="E199" s="57">
        <v>134.75</v>
      </c>
      <c r="F199" s="58">
        <f t="shared" ref="F199:F262" si="17">IF(B199&lt;&gt;"",E199*(1+J199),"")</f>
        <v>161.69999999999999</v>
      </c>
      <c r="G199" s="65"/>
      <c r="H199" s="57">
        <f t="shared" ref="H199:H262" si="18">IF(E199&lt;&gt;"",G199*E199,"")</f>
        <v>0</v>
      </c>
      <c r="I199" s="58">
        <f t="shared" ref="I199:I262" si="19">IF(E199&lt;&gt;"",H199*(1+J199),"")</f>
        <v>0</v>
      </c>
      <c r="J199" s="14">
        <f t="shared" si="16"/>
        <v>0.2</v>
      </c>
    </row>
    <row r="200" spans="2:10" ht="28" x14ac:dyDescent="0.15">
      <c r="B200" s="33" t="s">
        <v>59</v>
      </c>
      <c r="C200" s="12" t="s">
        <v>619</v>
      </c>
      <c r="D200" s="15"/>
      <c r="E200" s="57">
        <v>338.33</v>
      </c>
      <c r="F200" s="58">
        <f t="shared" si="17"/>
        <v>405.99599999999998</v>
      </c>
      <c r="G200" s="65"/>
      <c r="H200" s="57">
        <f t="shared" si="18"/>
        <v>0</v>
      </c>
      <c r="I200" s="58">
        <f t="shared" si="19"/>
        <v>0</v>
      </c>
      <c r="J200" s="14">
        <f t="shared" si="16"/>
        <v>0.2</v>
      </c>
    </row>
    <row r="201" spans="2:10" ht="14" x14ac:dyDescent="0.15">
      <c r="B201" s="1" t="s">
        <v>123</v>
      </c>
      <c r="C201" s="12" t="s">
        <v>620</v>
      </c>
      <c r="D201" s="27"/>
      <c r="E201" s="57">
        <v>112.5</v>
      </c>
      <c r="F201" s="58">
        <f t="shared" si="17"/>
        <v>135</v>
      </c>
      <c r="G201" s="65"/>
      <c r="H201" s="57">
        <f t="shared" si="18"/>
        <v>0</v>
      </c>
      <c r="I201" s="58">
        <f t="shared" si="19"/>
        <v>0</v>
      </c>
      <c r="J201" s="14">
        <f t="shared" si="16"/>
        <v>0.2</v>
      </c>
    </row>
    <row r="202" spans="2:10" ht="14" x14ac:dyDescent="0.15">
      <c r="B202" s="1" t="s">
        <v>205</v>
      </c>
      <c r="C202" s="12" t="s">
        <v>621</v>
      </c>
      <c r="D202" s="27"/>
      <c r="E202" s="57">
        <v>815.83</v>
      </c>
      <c r="F202" s="58">
        <f t="shared" si="17"/>
        <v>978.99599999999998</v>
      </c>
      <c r="G202" s="65"/>
      <c r="H202" s="57">
        <f t="shared" si="18"/>
        <v>0</v>
      </c>
      <c r="I202" s="58">
        <f t="shared" si="19"/>
        <v>0</v>
      </c>
      <c r="J202" s="14">
        <f t="shared" si="16"/>
        <v>0.2</v>
      </c>
    </row>
    <row r="203" spans="2:10" ht="14" x14ac:dyDescent="0.15">
      <c r="B203" s="29" t="s">
        <v>206</v>
      </c>
      <c r="C203" s="12" t="s">
        <v>585</v>
      </c>
      <c r="D203" s="15"/>
      <c r="E203" s="57">
        <v>107.92</v>
      </c>
      <c r="F203" s="58">
        <f t="shared" si="17"/>
        <v>129.50399999999999</v>
      </c>
      <c r="G203" s="65"/>
      <c r="H203" s="57">
        <f t="shared" si="18"/>
        <v>0</v>
      </c>
      <c r="I203" s="58">
        <f t="shared" si="19"/>
        <v>0</v>
      </c>
      <c r="J203" s="14">
        <f t="shared" si="16"/>
        <v>0.2</v>
      </c>
    </row>
    <row r="204" spans="2:10" ht="14" x14ac:dyDescent="0.15">
      <c r="B204" s="1" t="s">
        <v>166</v>
      </c>
      <c r="C204" s="12" t="s">
        <v>622</v>
      </c>
      <c r="D204" s="15"/>
      <c r="E204" s="57">
        <v>357.92</v>
      </c>
      <c r="F204" s="58">
        <f t="shared" si="17"/>
        <v>429.50400000000002</v>
      </c>
      <c r="G204" s="65"/>
      <c r="H204" s="57">
        <f t="shared" si="18"/>
        <v>0</v>
      </c>
      <c r="I204" s="58">
        <f t="shared" si="19"/>
        <v>0</v>
      </c>
      <c r="J204" s="14">
        <f t="shared" si="16"/>
        <v>0.2</v>
      </c>
    </row>
    <row r="205" spans="2:10" ht="14" x14ac:dyDescent="0.15">
      <c r="B205" s="33" t="s">
        <v>168</v>
      </c>
      <c r="C205" s="12" t="s">
        <v>536</v>
      </c>
      <c r="D205" s="15"/>
      <c r="E205" s="57">
        <v>32.5</v>
      </c>
      <c r="F205" s="58">
        <f t="shared" si="17"/>
        <v>39</v>
      </c>
      <c r="G205" s="65"/>
      <c r="H205" s="57">
        <f t="shared" si="18"/>
        <v>0</v>
      </c>
      <c r="I205" s="58">
        <f t="shared" si="19"/>
        <v>0</v>
      </c>
      <c r="J205" s="14">
        <f t="shared" si="16"/>
        <v>0.2</v>
      </c>
    </row>
    <row r="206" spans="2:10" ht="14" x14ac:dyDescent="0.15">
      <c r="B206" s="33" t="s">
        <v>167</v>
      </c>
      <c r="C206" s="12" t="s">
        <v>537</v>
      </c>
      <c r="D206" s="15"/>
      <c r="E206" s="57">
        <v>32.75</v>
      </c>
      <c r="F206" s="58">
        <f t="shared" si="17"/>
        <v>39.299999999999997</v>
      </c>
      <c r="G206" s="65"/>
      <c r="H206" s="57">
        <f t="shared" si="18"/>
        <v>0</v>
      </c>
      <c r="I206" s="58">
        <f t="shared" si="19"/>
        <v>0</v>
      </c>
      <c r="J206" s="14">
        <f t="shared" si="16"/>
        <v>0.2</v>
      </c>
    </row>
    <row r="207" spans="2:10" ht="28" x14ac:dyDescent="0.15">
      <c r="B207" s="33" t="s">
        <v>62</v>
      </c>
      <c r="C207" s="12" t="s">
        <v>623</v>
      </c>
      <c r="D207" s="15"/>
      <c r="E207" s="57">
        <v>338.33</v>
      </c>
      <c r="F207" s="58">
        <f t="shared" si="17"/>
        <v>405.99599999999998</v>
      </c>
      <c r="G207" s="65"/>
      <c r="H207" s="57">
        <f t="shared" si="18"/>
        <v>0</v>
      </c>
      <c r="I207" s="58">
        <f t="shared" si="19"/>
        <v>0</v>
      </c>
      <c r="J207" s="14">
        <f t="shared" si="16"/>
        <v>0.2</v>
      </c>
    </row>
    <row r="208" spans="2:10" ht="16" x14ac:dyDescent="0.15">
      <c r="B208" s="1" t="s">
        <v>112</v>
      </c>
      <c r="C208" s="12" t="s">
        <v>624</v>
      </c>
      <c r="D208" s="15"/>
      <c r="E208" s="57">
        <v>439.67</v>
      </c>
      <c r="F208" s="58">
        <f t="shared" si="17"/>
        <v>527.60400000000004</v>
      </c>
      <c r="G208" s="65"/>
      <c r="H208" s="57">
        <f t="shared" si="18"/>
        <v>0</v>
      </c>
      <c r="I208" s="58">
        <f t="shared" si="19"/>
        <v>0</v>
      </c>
      <c r="J208" s="14">
        <f t="shared" si="16"/>
        <v>0.2</v>
      </c>
    </row>
    <row r="209" spans="2:10" ht="16" x14ac:dyDescent="0.15">
      <c r="B209" s="33" t="s">
        <v>114</v>
      </c>
      <c r="C209" s="12" t="s">
        <v>512</v>
      </c>
      <c r="D209" s="15"/>
      <c r="E209" s="57">
        <v>35.83</v>
      </c>
      <c r="F209" s="58">
        <f t="shared" si="17"/>
        <v>42.995999999999995</v>
      </c>
      <c r="G209" s="65"/>
      <c r="H209" s="57">
        <f t="shared" si="18"/>
        <v>0</v>
      </c>
      <c r="I209" s="58">
        <f t="shared" si="19"/>
        <v>0</v>
      </c>
      <c r="J209" s="14">
        <f t="shared" si="16"/>
        <v>0.2</v>
      </c>
    </row>
    <row r="210" spans="2:10" ht="16" x14ac:dyDescent="0.15">
      <c r="B210" s="33" t="s">
        <v>113</v>
      </c>
      <c r="C210" s="12" t="s">
        <v>513</v>
      </c>
      <c r="D210" s="15"/>
      <c r="E210" s="57">
        <v>13.33</v>
      </c>
      <c r="F210" s="58">
        <f t="shared" si="17"/>
        <v>15.995999999999999</v>
      </c>
      <c r="G210" s="65"/>
      <c r="H210" s="57">
        <f t="shared" si="18"/>
        <v>0</v>
      </c>
      <c r="I210" s="58">
        <f t="shared" si="19"/>
        <v>0</v>
      </c>
      <c r="J210" s="14">
        <f t="shared" si="16"/>
        <v>0.2</v>
      </c>
    </row>
    <row r="211" spans="2:10" ht="14" x14ac:dyDescent="0.15">
      <c r="B211" s="1" t="s">
        <v>115</v>
      </c>
      <c r="C211" s="12" t="s">
        <v>625</v>
      </c>
      <c r="D211" s="15"/>
      <c r="E211" s="57">
        <v>194.17</v>
      </c>
      <c r="F211" s="58">
        <f t="shared" si="17"/>
        <v>233.00399999999996</v>
      </c>
      <c r="G211" s="65"/>
      <c r="H211" s="57">
        <f t="shared" si="18"/>
        <v>0</v>
      </c>
      <c r="I211" s="58">
        <f t="shared" si="19"/>
        <v>0</v>
      </c>
      <c r="J211" s="14">
        <f t="shared" si="16"/>
        <v>0.2</v>
      </c>
    </row>
    <row r="212" spans="2:10" ht="14" x14ac:dyDescent="0.15">
      <c r="B212" s="33" t="s">
        <v>116</v>
      </c>
      <c r="C212" s="12" t="s">
        <v>515</v>
      </c>
      <c r="D212" s="15"/>
      <c r="E212" s="57">
        <v>31.08</v>
      </c>
      <c r="F212" s="58">
        <f t="shared" si="17"/>
        <v>37.295999999999999</v>
      </c>
      <c r="G212" s="65"/>
      <c r="H212" s="57">
        <f t="shared" si="18"/>
        <v>0</v>
      </c>
      <c r="I212" s="58">
        <f t="shared" si="19"/>
        <v>0</v>
      </c>
      <c r="J212" s="14">
        <f t="shared" si="16"/>
        <v>0.2</v>
      </c>
    </row>
    <row r="213" spans="2:10" ht="14" x14ac:dyDescent="0.15">
      <c r="B213" s="33" t="s">
        <v>117</v>
      </c>
      <c r="C213" s="12" t="s">
        <v>516</v>
      </c>
      <c r="D213" s="15"/>
      <c r="E213" s="57">
        <v>15</v>
      </c>
      <c r="F213" s="58">
        <f t="shared" si="17"/>
        <v>18</v>
      </c>
      <c r="G213" s="65"/>
      <c r="H213" s="57">
        <f t="shared" si="18"/>
        <v>0</v>
      </c>
      <c r="I213" s="58">
        <f t="shared" si="19"/>
        <v>0</v>
      </c>
      <c r="J213" s="14">
        <f t="shared" si="16"/>
        <v>0.2</v>
      </c>
    </row>
    <row r="214" spans="2:10" ht="14" x14ac:dyDescent="0.15">
      <c r="B214" s="1" t="s">
        <v>118</v>
      </c>
      <c r="C214" s="12" t="s">
        <v>626</v>
      </c>
      <c r="D214" s="15"/>
      <c r="E214" s="57">
        <v>161.66999999999999</v>
      </c>
      <c r="F214" s="58">
        <f t="shared" si="17"/>
        <v>194.00399999999999</v>
      </c>
      <c r="G214" s="65"/>
      <c r="H214" s="57">
        <f t="shared" si="18"/>
        <v>0</v>
      </c>
      <c r="I214" s="58">
        <f t="shared" si="19"/>
        <v>0</v>
      </c>
      <c r="J214" s="14">
        <f t="shared" si="16"/>
        <v>0.2</v>
      </c>
    </row>
    <row r="215" spans="2:10" ht="14" x14ac:dyDescent="0.15">
      <c r="B215" s="39" t="s">
        <v>122</v>
      </c>
      <c r="C215" s="12" t="s">
        <v>627</v>
      </c>
      <c r="D215" s="16"/>
      <c r="E215" s="57">
        <v>243.5</v>
      </c>
      <c r="F215" s="58">
        <f t="shared" si="17"/>
        <v>292.2</v>
      </c>
      <c r="G215" s="65"/>
      <c r="H215" s="57">
        <f t="shared" si="18"/>
        <v>0</v>
      </c>
      <c r="I215" s="58">
        <f t="shared" si="19"/>
        <v>0</v>
      </c>
      <c r="J215" s="14">
        <f t="shared" si="16"/>
        <v>0.2</v>
      </c>
    </row>
    <row r="216" spans="2:10" ht="14" x14ac:dyDescent="0.15">
      <c r="B216" s="33" t="s">
        <v>121</v>
      </c>
      <c r="C216" s="12" t="s">
        <v>519</v>
      </c>
      <c r="D216" s="15"/>
      <c r="E216" s="57">
        <v>32.5</v>
      </c>
      <c r="F216" s="58">
        <f t="shared" si="17"/>
        <v>39</v>
      </c>
      <c r="G216" s="65"/>
      <c r="H216" s="57">
        <f t="shared" si="18"/>
        <v>0</v>
      </c>
      <c r="I216" s="58">
        <f t="shared" si="19"/>
        <v>0</v>
      </c>
      <c r="J216" s="14">
        <f t="shared" si="16"/>
        <v>0.2</v>
      </c>
    </row>
    <row r="217" spans="2:10" ht="14" x14ac:dyDescent="0.15">
      <c r="B217" s="33" t="s">
        <v>119</v>
      </c>
      <c r="C217" s="12" t="s">
        <v>520</v>
      </c>
      <c r="D217" s="15"/>
      <c r="E217" s="57">
        <v>32.5</v>
      </c>
      <c r="F217" s="58">
        <f t="shared" si="17"/>
        <v>39</v>
      </c>
      <c r="G217" s="65"/>
      <c r="H217" s="57">
        <f t="shared" si="18"/>
        <v>0</v>
      </c>
      <c r="I217" s="58">
        <f t="shared" si="19"/>
        <v>0</v>
      </c>
      <c r="J217" s="14">
        <f t="shared" si="16"/>
        <v>0.2</v>
      </c>
    </row>
    <row r="218" spans="2:10" ht="14" x14ac:dyDescent="0.15">
      <c r="B218" s="33" t="s">
        <v>120</v>
      </c>
      <c r="C218" s="12" t="s">
        <v>521</v>
      </c>
      <c r="D218" s="15"/>
      <c r="E218" s="57">
        <v>32.5</v>
      </c>
      <c r="F218" s="58">
        <f t="shared" si="17"/>
        <v>39</v>
      </c>
      <c r="G218" s="65"/>
      <c r="H218" s="57">
        <f t="shared" si="18"/>
        <v>0</v>
      </c>
      <c r="I218" s="58">
        <f t="shared" si="19"/>
        <v>0</v>
      </c>
      <c r="J218" s="14">
        <f t="shared" si="16"/>
        <v>0.2</v>
      </c>
    </row>
    <row r="219" spans="2:10" ht="14" x14ac:dyDescent="0.15">
      <c r="B219" s="1" t="s">
        <v>110</v>
      </c>
      <c r="C219" s="12" t="s">
        <v>628</v>
      </c>
      <c r="D219" s="15"/>
      <c r="E219" s="57">
        <v>129.16999999999999</v>
      </c>
      <c r="F219" s="58">
        <f t="shared" si="17"/>
        <v>155.00399999999999</v>
      </c>
      <c r="G219" s="65"/>
      <c r="H219" s="57">
        <f t="shared" si="18"/>
        <v>0</v>
      </c>
      <c r="I219" s="58">
        <f t="shared" si="19"/>
        <v>0</v>
      </c>
      <c r="J219" s="14">
        <f t="shared" si="16"/>
        <v>0.2</v>
      </c>
    </row>
    <row r="220" spans="2:10" ht="14" x14ac:dyDescent="0.15">
      <c r="B220" s="33" t="s">
        <v>111</v>
      </c>
      <c r="C220" s="12" t="s">
        <v>587</v>
      </c>
      <c r="D220" s="15"/>
      <c r="E220" s="57">
        <v>194.5</v>
      </c>
      <c r="F220" s="58">
        <f t="shared" si="17"/>
        <v>233.39999999999998</v>
      </c>
      <c r="G220" s="65"/>
      <c r="H220" s="57">
        <f t="shared" si="18"/>
        <v>0</v>
      </c>
      <c r="I220" s="58">
        <f t="shared" si="19"/>
        <v>0</v>
      </c>
      <c r="J220" s="14">
        <f t="shared" ref="J220:J251" si="20">IF(B220&lt;&gt;"",20%,"")</f>
        <v>0.2</v>
      </c>
    </row>
    <row r="221" spans="2:10" ht="14" x14ac:dyDescent="0.15">
      <c r="B221" s="79" t="s">
        <v>588</v>
      </c>
      <c r="C221" s="12" t="s">
        <v>589</v>
      </c>
      <c r="D221" s="15"/>
      <c r="E221" s="57">
        <v>488.33</v>
      </c>
      <c r="F221" s="58">
        <f t="shared" si="17"/>
        <v>585.99599999999998</v>
      </c>
      <c r="G221" s="65"/>
      <c r="H221" s="57">
        <f t="shared" si="18"/>
        <v>0</v>
      </c>
      <c r="I221" s="58">
        <f t="shared" si="19"/>
        <v>0</v>
      </c>
      <c r="J221" s="14">
        <f t="shared" si="20"/>
        <v>0.2</v>
      </c>
    </row>
    <row r="222" spans="2:10" ht="14" x14ac:dyDescent="0.15">
      <c r="B222" s="1" t="s">
        <v>124</v>
      </c>
      <c r="C222" s="12" t="s">
        <v>629</v>
      </c>
      <c r="D222" s="15"/>
      <c r="E222" s="57">
        <v>63.75</v>
      </c>
      <c r="F222" s="58">
        <f t="shared" si="17"/>
        <v>76.5</v>
      </c>
      <c r="G222" s="65"/>
      <c r="H222" s="57">
        <f t="shared" si="18"/>
        <v>0</v>
      </c>
      <c r="I222" s="58">
        <f t="shared" si="19"/>
        <v>0</v>
      </c>
      <c r="J222" s="14">
        <f t="shared" si="20"/>
        <v>0.2</v>
      </c>
    </row>
    <row r="223" spans="2:10" ht="14" x14ac:dyDescent="0.15">
      <c r="B223" s="1" t="s">
        <v>128</v>
      </c>
      <c r="C223" s="12" t="s">
        <v>630</v>
      </c>
      <c r="D223" s="15"/>
      <c r="E223" s="57">
        <v>100</v>
      </c>
      <c r="F223" s="58">
        <f t="shared" si="17"/>
        <v>120</v>
      </c>
      <c r="G223" s="65"/>
      <c r="H223" s="57">
        <f t="shared" si="18"/>
        <v>0</v>
      </c>
      <c r="I223" s="58">
        <f t="shared" si="19"/>
        <v>0</v>
      </c>
      <c r="J223" s="14">
        <f t="shared" si="20"/>
        <v>0.2</v>
      </c>
    </row>
    <row r="224" spans="2:10" ht="14" x14ac:dyDescent="0.15">
      <c r="B224" s="1" t="s">
        <v>140</v>
      </c>
      <c r="C224" s="12" t="s">
        <v>631</v>
      </c>
      <c r="D224" s="15"/>
      <c r="E224" s="57">
        <v>178.33</v>
      </c>
      <c r="F224" s="58">
        <f t="shared" si="17"/>
        <v>213.99600000000001</v>
      </c>
      <c r="G224" s="65"/>
      <c r="H224" s="57">
        <f t="shared" si="18"/>
        <v>0</v>
      </c>
      <c r="I224" s="58">
        <f t="shared" si="19"/>
        <v>0</v>
      </c>
      <c r="J224" s="14">
        <f t="shared" si="20"/>
        <v>0.2</v>
      </c>
    </row>
    <row r="225" spans="2:10" ht="14" x14ac:dyDescent="0.15">
      <c r="B225" s="1" t="s">
        <v>130</v>
      </c>
      <c r="C225" s="12" t="s">
        <v>632</v>
      </c>
      <c r="D225" s="15"/>
      <c r="E225" s="57">
        <v>374.25</v>
      </c>
      <c r="F225" s="58">
        <f t="shared" si="17"/>
        <v>449.09999999999997</v>
      </c>
      <c r="G225" s="65"/>
      <c r="H225" s="57">
        <f t="shared" si="18"/>
        <v>0</v>
      </c>
      <c r="I225" s="58">
        <f t="shared" si="19"/>
        <v>0</v>
      </c>
      <c r="J225" s="14">
        <f t="shared" si="20"/>
        <v>0.2</v>
      </c>
    </row>
    <row r="226" spans="2:10" ht="14" x14ac:dyDescent="0.15">
      <c r="B226" s="33" t="s">
        <v>131</v>
      </c>
      <c r="C226" s="12" t="s">
        <v>633</v>
      </c>
      <c r="D226" s="15"/>
      <c r="E226" s="57">
        <v>8.25</v>
      </c>
      <c r="F226" s="58">
        <f t="shared" si="17"/>
        <v>9.9</v>
      </c>
      <c r="G226" s="65"/>
      <c r="H226" s="57">
        <f t="shared" si="18"/>
        <v>0</v>
      </c>
      <c r="I226" s="58">
        <f t="shared" si="19"/>
        <v>0</v>
      </c>
      <c r="J226" s="14">
        <f t="shared" si="20"/>
        <v>0.2</v>
      </c>
    </row>
    <row r="227" spans="2:10" ht="14" x14ac:dyDescent="0.15">
      <c r="B227" s="33" t="s">
        <v>132</v>
      </c>
      <c r="C227" s="12" t="s">
        <v>634</v>
      </c>
      <c r="D227" s="15"/>
      <c r="E227" s="57">
        <v>10</v>
      </c>
      <c r="F227" s="58">
        <f t="shared" si="17"/>
        <v>12</v>
      </c>
      <c r="G227" s="65"/>
      <c r="H227" s="57">
        <f t="shared" si="18"/>
        <v>0</v>
      </c>
      <c r="I227" s="58">
        <f t="shared" si="19"/>
        <v>0</v>
      </c>
      <c r="J227" s="14">
        <f t="shared" si="20"/>
        <v>0.2</v>
      </c>
    </row>
    <row r="228" spans="2:10" ht="14" x14ac:dyDescent="0.15">
      <c r="B228" s="33" t="s">
        <v>134</v>
      </c>
      <c r="C228" s="12" t="s">
        <v>635</v>
      </c>
      <c r="D228" s="15"/>
      <c r="E228" s="57">
        <v>22.25</v>
      </c>
      <c r="F228" s="58">
        <f t="shared" si="17"/>
        <v>26.7</v>
      </c>
      <c r="G228" s="65"/>
      <c r="H228" s="57">
        <f t="shared" si="18"/>
        <v>0</v>
      </c>
      <c r="I228" s="58">
        <f t="shared" si="19"/>
        <v>0</v>
      </c>
      <c r="J228" s="14">
        <f t="shared" si="20"/>
        <v>0.2</v>
      </c>
    </row>
    <row r="229" spans="2:10" ht="14" x14ac:dyDescent="0.15">
      <c r="B229" s="33" t="s">
        <v>133</v>
      </c>
      <c r="C229" s="12" t="s">
        <v>636</v>
      </c>
      <c r="D229" s="15"/>
      <c r="E229" s="57">
        <v>6.58</v>
      </c>
      <c r="F229" s="58">
        <f t="shared" si="17"/>
        <v>7.8959999999999999</v>
      </c>
      <c r="G229" s="65"/>
      <c r="H229" s="57">
        <f t="shared" si="18"/>
        <v>0</v>
      </c>
      <c r="I229" s="58">
        <f t="shared" si="19"/>
        <v>0</v>
      </c>
      <c r="J229" s="14">
        <f t="shared" si="20"/>
        <v>0.2</v>
      </c>
    </row>
    <row r="230" spans="2:10" ht="16" x14ac:dyDescent="0.15">
      <c r="B230" s="33" t="s">
        <v>135</v>
      </c>
      <c r="C230" s="12" t="s">
        <v>637</v>
      </c>
      <c r="D230" s="15"/>
      <c r="E230" s="57">
        <v>71.67</v>
      </c>
      <c r="F230" s="58">
        <f t="shared" si="17"/>
        <v>86.004000000000005</v>
      </c>
      <c r="G230" s="65"/>
      <c r="H230" s="57">
        <f t="shared" si="18"/>
        <v>0</v>
      </c>
      <c r="I230" s="58">
        <f t="shared" si="19"/>
        <v>0</v>
      </c>
      <c r="J230" s="14">
        <f t="shared" si="20"/>
        <v>0.2</v>
      </c>
    </row>
    <row r="231" spans="2:10" ht="14" x14ac:dyDescent="0.15">
      <c r="B231" s="1" t="s">
        <v>260</v>
      </c>
      <c r="C231" s="12" t="s">
        <v>638</v>
      </c>
      <c r="D231" s="15"/>
      <c r="E231" s="57">
        <v>63.75</v>
      </c>
      <c r="F231" s="58">
        <f t="shared" si="17"/>
        <v>76.5</v>
      </c>
      <c r="G231" s="65"/>
      <c r="H231" s="57">
        <f t="shared" si="18"/>
        <v>0</v>
      </c>
      <c r="I231" s="58">
        <f t="shared" si="19"/>
        <v>0</v>
      </c>
      <c r="J231" s="14">
        <f t="shared" si="20"/>
        <v>0.2</v>
      </c>
    </row>
    <row r="232" spans="2:10" ht="14" x14ac:dyDescent="0.15">
      <c r="B232" s="1" t="s">
        <v>143</v>
      </c>
      <c r="C232" s="12" t="s">
        <v>639</v>
      </c>
      <c r="D232" s="15"/>
      <c r="E232" s="57">
        <v>80</v>
      </c>
      <c r="F232" s="58">
        <f t="shared" si="17"/>
        <v>96</v>
      </c>
      <c r="G232" s="65"/>
      <c r="H232" s="57">
        <f t="shared" si="18"/>
        <v>0</v>
      </c>
      <c r="I232" s="58">
        <f t="shared" si="19"/>
        <v>0</v>
      </c>
      <c r="J232" s="14">
        <f t="shared" si="20"/>
        <v>0.2</v>
      </c>
    </row>
    <row r="233" spans="2:10" ht="14" x14ac:dyDescent="0.15">
      <c r="B233" s="1" t="s">
        <v>141</v>
      </c>
      <c r="C233" s="12" t="s">
        <v>640</v>
      </c>
      <c r="D233" s="15"/>
      <c r="E233" s="57">
        <v>258.25</v>
      </c>
      <c r="F233" s="58">
        <f t="shared" si="17"/>
        <v>309.89999999999998</v>
      </c>
      <c r="G233" s="65"/>
      <c r="H233" s="57">
        <f t="shared" si="18"/>
        <v>0</v>
      </c>
      <c r="I233" s="58">
        <f t="shared" si="19"/>
        <v>0</v>
      </c>
      <c r="J233" s="14">
        <f t="shared" si="20"/>
        <v>0.2</v>
      </c>
    </row>
    <row r="234" spans="2:10" ht="14" x14ac:dyDescent="0.15">
      <c r="B234" s="33" t="s">
        <v>142</v>
      </c>
      <c r="C234" s="12" t="s">
        <v>555</v>
      </c>
      <c r="D234" s="15"/>
      <c r="E234" s="57">
        <v>25</v>
      </c>
      <c r="F234" s="58">
        <f t="shared" si="17"/>
        <v>30</v>
      </c>
      <c r="G234" s="65"/>
      <c r="H234" s="57">
        <f t="shared" si="18"/>
        <v>0</v>
      </c>
      <c r="I234" s="58">
        <f t="shared" si="19"/>
        <v>0</v>
      </c>
      <c r="J234" s="14">
        <f t="shared" si="20"/>
        <v>0.2</v>
      </c>
    </row>
    <row r="235" spans="2:10" ht="14" x14ac:dyDescent="0.15">
      <c r="B235" s="1" t="s">
        <v>147</v>
      </c>
      <c r="C235" s="12" t="s">
        <v>641</v>
      </c>
      <c r="D235" s="27"/>
      <c r="E235" s="57">
        <v>194.5</v>
      </c>
      <c r="F235" s="58">
        <f t="shared" si="17"/>
        <v>233.39999999999998</v>
      </c>
      <c r="G235" s="65"/>
      <c r="H235" s="57">
        <f t="shared" si="18"/>
        <v>0</v>
      </c>
      <c r="I235" s="58">
        <f t="shared" si="19"/>
        <v>0</v>
      </c>
      <c r="J235" s="14">
        <f t="shared" si="20"/>
        <v>0.2</v>
      </c>
    </row>
    <row r="236" spans="2:10" ht="14" x14ac:dyDescent="0.15">
      <c r="B236" s="33" t="s">
        <v>150</v>
      </c>
      <c r="C236" s="12" t="s">
        <v>557</v>
      </c>
      <c r="D236" s="15"/>
      <c r="E236" s="57">
        <v>4.92</v>
      </c>
      <c r="F236" s="58">
        <f t="shared" si="17"/>
        <v>5.9039999999999999</v>
      </c>
      <c r="G236" s="65"/>
      <c r="H236" s="57">
        <f t="shared" si="18"/>
        <v>0</v>
      </c>
      <c r="I236" s="58">
        <f t="shared" si="19"/>
        <v>0</v>
      </c>
      <c r="J236" s="14">
        <f t="shared" si="20"/>
        <v>0.2</v>
      </c>
    </row>
    <row r="237" spans="2:10" ht="14" x14ac:dyDescent="0.15">
      <c r="B237" s="33" t="s">
        <v>148</v>
      </c>
      <c r="C237" s="12" t="s">
        <v>558</v>
      </c>
      <c r="D237" s="15"/>
      <c r="E237" s="57">
        <v>16.420000000000002</v>
      </c>
      <c r="F237" s="58">
        <f t="shared" si="17"/>
        <v>19.704000000000001</v>
      </c>
      <c r="G237" s="65"/>
      <c r="H237" s="57">
        <f t="shared" si="18"/>
        <v>0</v>
      </c>
      <c r="I237" s="58">
        <f t="shared" si="19"/>
        <v>0</v>
      </c>
      <c r="J237" s="14">
        <f t="shared" si="20"/>
        <v>0.2</v>
      </c>
    </row>
    <row r="238" spans="2:10" ht="14" x14ac:dyDescent="0.15">
      <c r="B238" s="33" t="s">
        <v>149</v>
      </c>
      <c r="C238" s="12" t="s">
        <v>559</v>
      </c>
      <c r="D238" s="15"/>
      <c r="E238" s="57">
        <v>6.58</v>
      </c>
      <c r="F238" s="58">
        <f t="shared" si="17"/>
        <v>7.8959999999999999</v>
      </c>
      <c r="G238" s="65"/>
      <c r="H238" s="57">
        <f t="shared" si="18"/>
        <v>0</v>
      </c>
      <c r="I238" s="58">
        <f t="shared" si="19"/>
        <v>0</v>
      </c>
      <c r="J238" s="14">
        <f t="shared" si="20"/>
        <v>0.2</v>
      </c>
    </row>
    <row r="239" spans="2:10" ht="14" x14ac:dyDescent="0.15">
      <c r="B239" s="1" t="s">
        <v>151</v>
      </c>
      <c r="C239" s="12" t="s">
        <v>642</v>
      </c>
      <c r="D239" s="15"/>
      <c r="E239" s="57">
        <v>210.83</v>
      </c>
      <c r="F239" s="58">
        <f t="shared" si="17"/>
        <v>252.99600000000001</v>
      </c>
      <c r="G239" s="65"/>
      <c r="H239" s="57">
        <f t="shared" si="18"/>
        <v>0</v>
      </c>
      <c r="I239" s="58">
        <f t="shared" si="19"/>
        <v>0</v>
      </c>
      <c r="J239" s="14">
        <f t="shared" si="20"/>
        <v>0.2</v>
      </c>
    </row>
    <row r="240" spans="2:10" ht="14" x14ac:dyDescent="0.15">
      <c r="B240" s="1" t="s">
        <v>152</v>
      </c>
      <c r="C240" s="12" t="s">
        <v>643</v>
      </c>
      <c r="D240" s="15"/>
      <c r="E240" s="57">
        <v>472.33</v>
      </c>
      <c r="F240" s="58">
        <f t="shared" si="17"/>
        <v>566.79599999999994</v>
      </c>
      <c r="G240" s="65"/>
      <c r="H240" s="57">
        <f t="shared" si="18"/>
        <v>0</v>
      </c>
      <c r="I240" s="58">
        <f t="shared" si="19"/>
        <v>0</v>
      </c>
      <c r="J240" s="14">
        <f t="shared" si="20"/>
        <v>0.2</v>
      </c>
    </row>
    <row r="241" spans="2:10" ht="14" x14ac:dyDescent="0.15">
      <c r="B241" s="33" t="s">
        <v>153</v>
      </c>
      <c r="C241" s="12" t="s">
        <v>644</v>
      </c>
      <c r="D241" s="15"/>
      <c r="E241" s="57">
        <v>40.92</v>
      </c>
      <c r="F241" s="58">
        <f t="shared" si="17"/>
        <v>49.103999999999999</v>
      </c>
      <c r="G241" s="65"/>
      <c r="H241" s="57">
        <f t="shared" si="18"/>
        <v>0</v>
      </c>
      <c r="I241" s="58">
        <f t="shared" si="19"/>
        <v>0</v>
      </c>
      <c r="J241" s="14">
        <f t="shared" si="20"/>
        <v>0.2</v>
      </c>
    </row>
    <row r="242" spans="2:10" ht="14" x14ac:dyDescent="0.15">
      <c r="B242" s="1" t="s">
        <v>197</v>
      </c>
      <c r="C242" s="12" t="s">
        <v>645</v>
      </c>
      <c r="D242" s="15"/>
      <c r="E242" s="57">
        <v>170</v>
      </c>
      <c r="F242" s="58">
        <f t="shared" si="17"/>
        <v>204</v>
      </c>
      <c r="G242" s="65"/>
      <c r="H242" s="57">
        <f t="shared" si="18"/>
        <v>0</v>
      </c>
      <c r="I242" s="58">
        <f t="shared" si="19"/>
        <v>0</v>
      </c>
      <c r="J242" s="14">
        <f t="shared" si="20"/>
        <v>0.2</v>
      </c>
    </row>
    <row r="243" spans="2:10" ht="14" x14ac:dyDescent="0.15">
      <c r="B243" s="33" t="s">
        <v>53</v>
      </c>
      <c r="C243" s="12" t="s">
        <v>646</v>
      </c>
      <c r="D243" s="15"/>
      <c r="E243" s="57">
        <v>120.83</v>
      </c>
      <c r="F243" s="58">
        <f t="shared" si="17"/>
        <v>144.99599999999998</v>
      </c>
      <c r="G243" s="65"/>
      <c r="H243" s="57">
        <f t="shared" si="18"/>
        <v>0</v>
      </c>
      <c r="I243" s="58">
        <f t="shared" si="19"/>
        <v>0</v>
      </c>
      <c r="J243" s="14">
        <f t="shared" si="20"/>
        <v>0.2</v>
      </c>
    </row>
    <row r="244" spans="2:10" ht="14" x14ac:dyDescent="0.15">
      <c r="B244" s="1" t="s">
        <v>157</v>
      </c>
      <c r="C244" s="12" t="s">
        <v>158</v>
      </c>
      <c r="D244" s="15"/>
      <c r="E244" s="57">
        <v>260</v>
      </c>
      <c r="F244" s="58">
        <f t="shared" si="17"/>
        <v>312</v>
      </c>
      <c r="G244" s="65"/>
      <c r="H244" s="57">
        <f t="shared" si="18"/>
        <v>0</v>
      </c>
      <c r="I244" s="58">
        <f t="shared" si="19"/>
        <v>0</v>
      </c>
      <c r="J244" s="14">
        <f t="shared" si="20"/>
        <v>0.2</v>
      </c>
    </row>
    <row r="245" spans="2:10" ht="14" x14ac:dyDescent="0.15">
      <c r="B245" s="1" t="s">
        <v>154</v>
      </c>
      <c r="C245" s="12" t="s">
        <v>647</v>
      </c>
      <c r="D245" s="15"/>
      <c r="E245" s="57">
        <v>145.5</v>
      </c>
      <c r="F245" s="58">
        <f t="shared" si="17"/>
        <v>174.6</v>
      </c>
      <c r="G245" s="65"/>
      <c r="H245" s="57">
        <f t="shared" si="18"/>
        <v>0</v>
      </c>
      <c r="I245" s="58">
        <f t="shared" si="19"/>
        <v>0</v>
      </c>
      <c r="J245" s="14">
        <f t="shared" si="20"/>
        <v>0.2</v>
      </c>
    </row>
    <row r="246" spans="2:10" ht="14" x14ac:dyDescent="0.15">
      <c r="B246" s="33" t="s">
        <v>155</v>
      </c>
      <c r="C246" s="12" t="s">
        <v>565</v>
      </c>
      <c r="D246" s="15"/>
      <c r="E246" s="57">
        <v>3.33</v>
      </c>
      <c r="F246" s="58">
        <f t="shared" si="17"/>
        <v>3.996</v>
      </c>
      <c r="G246" s="65"/>
      <c r="H246" s="57">
        <f t="shared" si="18"/>
        <v>0</v>
      </c>
      <c r="I246" s="58">
        <f t="shared" si="19"/>
        <v>0</v>
      </c>
      <c r="J246" s="14">
        <f t="shared" si="20"/>
        <v>0.2</v>
      </c>
    </row>
    <row r="247" spans="2:10" ht="14" x14ac:dyDescent="0.15">
      <c r="B247" s="1" t="s">
        <v>125</v>
      </c>
      <c r="C247" s="12" t="s">
        <v>648</v>
      </c>
      <c r="D247" s="15"/>
      <c r="E247" s="57">
        <v>129.16999999999999</v>
      </c>
      <c r="F247" s="58">
        <f t="shared" si="17"/>
        <v>155.00399999999999</v>
      </c>
      <c r="G247" s="65"/>
      <c r="H247" s="57">
        <f t="shared" si="18"/>
        <v>0</v>
      </c>
      <c r="I247" s="58">
        <f t="shared" si="19"/>
        <v>0</v>
      </c>
      <c r="J247" s="14">
        <f t="shared" si="20"/>
        <v>0.2</v>
      </c>
    </row>
    <row r="248" spans="2:10" ht="14" x14ac:dyDescent="0.15">
      <c r="B248" s="33" t="s">
        <v>412</v>
      </c>
      <c r="C248" s="12" t="s">
        <v>649</v>
      </c>
      <c r="D248" s="15"/>
      <c r="E248" s="57">
        <v>8.25</v>
      </c>
      <c r="F248" s="58">
        <f t="shared" si="17"/>
        <v>9.9</v>
      </c>
      <c r="G248" s="65"/>
      <c r="H248" s="57">
        <f t="shared" si="18"/>
        <v>0</v>
      </c>
      <c r="I248" s="58">
        <f t="shared" si="19"/>
        <v>0</v>
      </c>
      <c r="J248" s="14">
        <f t="shared" si="20"/>
        <v>0.2</v>
      </c>
    </row>
    <row r="249" spans="2:10" ht="14" x14ac:dyDescent="0.15">
      <c r="B249" s="1" t="s">
        <v>160</v>
      </c>
      <c r="C249" s="12" t="s">
        <v>650</v>
      </c>
      <c r="D249" s="15"/>
      <c r="E249" s="57">
        <v>194.5</v>
      </c>
      <c r="F249" s="58">
        <f t="shared" si="17"/>
        <v>233.39999999999998</v>
      </c>
      <c r="G249" s="65"/>
      <c r="H249" s="57">
        <f t="shared" si="18"/>
        <v>0</v>
      </c>
      <c r="I249" s="58">
        <f t="shared" si="19"/>
        <v>0</v>
      </c>
      <c r="J249" s="14">
        <f t="shared" si="20"/>
        <v>0.2</v>
      </c>
    </row>
    <row r="250" spans="2:10" ht="14" x14ac:dyDescent="0.15">
      <c r="B250" s="1" t="s">
        <v>159</v>
      </c>
      <c r="C250" s="12" t="s">
        <v>651</v>
      </c>
      <c r="D250" s="15"/>
      <c r="E250" s="57">
        <v>179.83</v>
      </c>
      <c r="F250" s="58">
        <f t="shared" si="17"/>
        <v>215.79600000000002</v>
      </c>
      <c r="G250" s="65"/>
      <c r="H250" s="57">
        <f t="shared" si="18"/>
        <v>0</v>
      </c>
      <c r="I250" s="58">
        <f t="shared" si="19"/>
        <v>0</v>
      </c>
      <c r="J250" s="14">
        <f t="shared" si="20"/>
        <v>0.2</v>
      </c>
    </row>
    <row r="251" spans="2:10" ht="14" x14ac:dyDescent="0.15">
      <c r="B251" s="1" t="s">
        <v>161</v>
      </c>
      <c r="C251" s="12" t="s">
        <v>652</v>
      </c>
      <c r="D251" s="15"/>
      <c r="E251" s="57">
        <v>129.16999999999999</v>
      </c>
      <c r="F251" s="58">
        <f t="shared" si="17"/>
        <v>155.00399999999999</v>
      </c>
      <c r="G251" s="65"/>
      <c r="H251" s="57">
        <f t="shared" si="18"/>
        <v>0</v>
      </c>
      <c r="I251" s="58">
        <f t="shared" si="19"/>
        <v>0</v>
      </c>
      <c r="J251" s="14">
        <f t="shared" si="20"/>
        <v>0.2</v>
      </c>
    </row>
    <row r="252" spans="2:10" ht="14" x14ac:dyDescent="0.15">
      <c r="B252" s="30" t="s">
        <v>169</v>
      </c>
      <c r="C252" s="12" t="s">
        <v>653</v>
      </c>
      <c r="D252" s="16"/>
      <c r="E252" s="57">
        <v>357.92</v>
      </c>
      <c r="F252" s="58">
        <f t="shared" si="17"/>
        <v>429.50400000000002</v>
      </c>
      <c r="G252" s="65"/>
      <c r="H252" s="57">
        <f t="shared" si="18"/>
        <v>0</v>
      </c>
      <c r="I252" s="58">
        <f t="shared" si="19"/>
        <v>0</v>
      </c>
      <c r="J252" s="14">
        <f t="shared" ref="J252:J283" si="21">IF(B252&lt;&gt;"",20%,"")</f>
        <v>0.2</v>
      </c>
    </row>
    <row r="253" spans="2:10" ht="14" x14ac:dyDescent="0.15">
      <c r="B253" s="29" t="s">
        <v>172</v>
      </c>
      <c r="C253" s="12" t="s">
        <v>540</v>
      </c>
      <c r="D253" s="16"/>
      <c r="E253" s="57">
        <v>32.75</v>
      </c>
      <c r="F253" s="58">
        <f t="shared" si="17"/>
        <v>39.299999999999997</v>
      </c>
      <c r="G253" s="65"/>
      <c r="H253" s="57">
        <f t="shared" si="18"/>
        <v>0</v>
      </c>
      <c r="I253" s="58">
        <f t="shared" si="19"/>
        <v>0</v>
      </c>
      <c r="J253" s="14">
        <f t="shared" si="21"/>
        <v>0.2</v>
      </c>
    </row>
    <row r="254" spans="2:10" ht="14" x14ac:dyDescent="0.15">
      <c r="B254" s="29" t="s">
        <v>171</v>
      </c>
      <c r="C254" s="12" t="s">
        <v>541</v>
      </c>
      <c r="D254" s="16"/>
      <c r="E254" s="57">
        <v>32.75</v>
      </c>
      <c r="F254" s="58">
        <f t="shared" si="17"/>
        <v>39.299999999999997</v>
      </c>
      <c r="G254" s="65"/>
      <c r="H254" s="57">
        <f t="shared" si="18"/>
        <v>0</v>
      </c>
      <c r="I254" s="58">
        <f t="shared" si="19"/>
        <v>0</v>
      </c>
      <c r="J254" s="14">
        <f t="shared" si="21"/>
        <v>0.2</v>
      </c>
    </row>
    <row r="255" spans="2:10" ht="14" x14ac:dyDescent="0.15">
      <c r="B255" s="29" t="s">
        <v>170</v>
      </c>
      <c r="C255" s="12" t="s">
        <v>542</v>
      </c>
      <c r="D255" s="16"/>
      <c r="E255" s="57">
        <v>134.75</v>
      </c>
      <c r="F255" s="58">
        <f t="shared" si="17"/>
        <v>161.69999999999999</v>
      </c>
      <c r="G255" s="65"/>
      <c r="H255" s="57">
        <f t="shared" si="18"/>
        <v>0</v>
      </c>
      <c r="I255" s="58">
        <f t="shared" si="19"/>
        <v>0</v>
      </c>
      <c r="J255" s="14">
        <f t="shared" si="21"/>
        <v>0.2</v>
      </c>
    </row>
    <row r="256" spans="2:10" ht="28" x14ac:dyDescent="0.15">
      <c r="B256" s="29" t="s">
        <v>65</v>
      </c>
      <c r="C256" s="12" t="s">
        <v>654</v>
      </c>
      <c r="D256" s="16"/>
      <c r="E256" s="57">
        <v>338.33</v>
      </c>
      <c r="F256" s="58">
        <f t="shared" si="17"/>
        <v>405.99599999999998</v>
      </c>
      <c r="G256" s="65"/>
      <c r="H256" s="57">
        <f t="shared" si="18"/>
        <v>0</v>
      </c>
      <c r="I256" s="58">
        <f t="shared" si="19"/>
        <v>0</v>
      </c>
      <c r="J256" s="14">
        <f t="shared" si="21"/>
        <v>0.2</v>
      </c>
    </row>
    <row r="257" spans="2:10" ht="14" x14ac:dyDescent="0.15">
      <c r="B257" s="1" t="s">
        <v>103</v>
      </c>
      <c r="C257" s="12" t="s">
        <v>655</v>
      </c>
      <c r="D257" s="15"/>
      <c r="E257" s="57">
        <v>145.83000000000001</v>
      </c>
      <c r="F257" s="58">
        <f t="shared" si="17"/>
        <v>174.99600000000001</v>
      </c>
      <c r="G257" s="65"/>
      <c r="H257" s="57">
        <f t="shared" si="18"/>
        <v>0</v>
      </c>
      <c r="I257" s="58">
        <f t="shared" si="19"/>
        <v>0</v>
      </c>
      <c r="J257" s="14">
        <f t="shared" si="21"/>
        <v>0.2</v>
      </c>
    </row>
    <row r="258" spans="2:10" ht="14" x14ac:dyDescent="0.15">
      <c r="B258" s="1" t="s">
        <v>181</v>
      </c>
      <c r="C258" s="12" t="s">
        <v>656</v>
      </c>
      <c r="D258" s="15"/>
      <c r="E258" s="57">
        <v>96.5</v>
      </c>
      <c r="F258" s="58">
        <f t="shared" si="17"/>
        <v>115.8</v>
      </c>
      <c r="G258" s="65"/>
      <c r="H258" s="57">
        <f t="shared" si="18"/>
        <v>0</v>
      </c>
      <c r="I258" s="58">
        <f t="shared" si="19"/>
        <v>0</v>
      </c>
      <c r="J258" s="14">
        <f t="shared" si="21"/>
        <v>0.2</v>
      </c>
    </row>
    <row r="259" spans="2:10" ht="14" x14ac:dyDescent="0.15">
      <c r="B259" s="1" t="s">
        <v>185</v>
      </c>
      <c r="C259" s="12" t="s">
        <v>657</v>
      </c>
      <c r="D259" s="15"/>
      <c r="E259" s="57">
        <v>71.92</v>
      </c>
      <c r="F259" s="58">
        <f t="shared" si="17"/>
        <v>86.304000000000002</v>
      </c>
      <c r="G259" s="65"/>
      <c r="H259" s="57">
        <f t="shared" si="18"/>
        <v>0</v>
      </c>
      <c r="I259" s="58">
        <f t="shared" si="19"/>
        <v>0</v>
      </c>
      <c r="J259" s="14">
        <f t="shared" si="21"/>
        <v>0.2</v>
      </c>
    </row>
    <row r="260" spans="2:10" ht="14" x14ac:dyDescent="0.15">
      <c r="B260" s="1" t="s">
        <v>183</v>
      </c>
      <c r="C260" s="12" t="s">
        <v>658</v>
      </c>
      <c r="D260" s="15"/>
      <c r="E260" s="57">
        <v>856.33</v>
      </c>
      <c r="F260" s="58">
        <f t="shared" si="17"/>
        <v>1027.596</v>
      </c>
      <c r="G260" s="65"/>
      <c r="H260" s="57">
        <f t="shared" si="18"/>
        <v>0</v>
      </c>
      <c r="I260" s="58">
        <f t="shared" si="19"/>
        <v>0</v>
      </c>
      <c r="J260" s="14">
        <f t="shared" si="21"/>
        <v>0.2</v>
      </c>
    </row>
    <row r="261" spans="2:10" ht="14" x14ac:dyDescent="0.15">
      <c r="B261" s="33" t="s">
        <v>184</v>
      </c>
      <c r="C261" s="12" t="s">
        <v>575</v>
      </c>
      <c r="D261" s="15"/>
      <c r="E261" s="57">
        <v>30.83</v>
      </c>
      <c r="F261" s="58">
        <f t="shared" si="17"/>
        <v>36.995999999999995</v>
      </c>
      <c r="G261" s="65"/>
      <c r="H261" s="57">
        <f t="shared" si="18"/>
        <v>0</v>
      </c>
      <c r="I261" s="58">
        <f t="shared" si="19"/>
        <v>0</v>
      </c>
      <c r="J261" s="14">
        <f t="shared" si="21"/>
        <v>0.2</v>
      </c>
    </row>
    <row r="262" spans="2:10" ht="14" x14ac:dyDescent="0.15">
      <c r="B262" s="1" t="s">
        <v>186</v>
      </c>
      <c r="C262" s="12" t="s">
        <v>659</v>
      </c>
      <c r="D262" s="15"/>
      <c r="E262" s="57">
        <v>145.83000000000001</v>
      </c>
      <c r="F262" s="58">
        <f t="shared" si="17"/>
        <v>174.99600000000001</v>
      </c>
      <c r="G262" s="65"/>
      <c r="H262" s="57">
        <f t="shared" si="18"/>
        <v>0</v>
      </c>
      <c r="I262" s="58">
        <f t="shared" si="19"/>
        <v>0</v>
      </c>
      <c r="J262" s="14">
        <f t="shared" si="21"/>
        <v>0.2</v>
      </c>
    </row>
    <row r="263" spans="2:10" ht="14" x14ac:dyDescent="0.15">
      <c r="B263" s="33" t="s">
        <v>187</v>
      </c>
      <c r="C263" s="12" t="s">
        <v>660</v>
      </c>
      <c r="D263" s="15"/>
      <c r="E263" s="57">
        <v>24.58</v>
      </c>
      <c r="F263" s="58">
        <f t="shared" ref="F263:F326" si="22">IF(B263&lt;&gt;"",E263*(1+J263),"")</f>
        <v>29.495999999999995</v>
      </c>
      <c r="G263" s="65"/>
      <c r="H263" s="57">
        <f t="shared" ref="H263:H326" si="23">IF(E263&lt;&gt;"",G263*E263,"")</f>
        <v>0</v>
      </c>
      <c r="I263" s="58">
        <f t="shared" ref="I263:I326" si="24">IF(E263&lt;&gt;"",H263*(1+J263),"")</f>
        <v>0</v>
      </c>
      <c r="J263" s="14">
        <f t="shared" si="21"/>
        <v>0.2</v>
      </c>
    </row>
    <row r="264" spans="2:10" ht="14" x14ac:dyDescent="0.15">
      <c r="B264" s="1" t="s">
        <v>182</v>
      </c>
      <c r="C264" s="12" t="s">
        <v>661</v>
      </c>
      <c r="D264" s="15"/>
      <c r="E264" s="57">
        <v>95</v>
      </c>
      <c r="F264" s="58">
        <f t="shared" si="22"/>
        <v>114</v>
      </c>
      <c r="G264" s="65"/>
      <c r="H264" s="57">
        <f t="shared" si="23"/>
        <v>0</v>
      </c>
      <c r="I264" s="58">
        <f t="shared" si="24"/>
        <v>0</v>
      </c>
      <c r="J264" s="14">
        <f t="shared" si="21"/>
        <v>0.2</v>
      </c>
    </row>
    <row r="265" spans="2:10" ht="14" x14ac:dyDescent="0.15">
      <c r="B265" s="1" t="s">
        <v>177</v>
      </c>
      <c r="C265" s="12" t="s">
        <v>662</v>
      </c>
      <c r="D265" s="15"/>
      <c r="E265" s="57">
        <v>357.92</v>
      </c>
      <c r="F265" s="58">
        <f t="shared" si="22"/>
        <v>429.50400000000002</v>
      </c>
      <c r="G265" s="65"/>
      <c r="H265" s="57">
        <f t="shared" si="23"/>
        <v>0</v>
      </c>
      <c r="I265" s="58">
        <f t="shared" si="24"/>
        <v>0</v>
      </c>
      <c r="J265" s="14">
        <f t="shared" si="21"/>
        <v>0.2</v>
      </c>
    </row>
    <row r="266" spans="2:10" ht="14" x14ac:dyDescent="0.15">
      <c r="B266" s="33" t="s">
        <v>180</v>
      </c>
      <c r="C266" s="12" t="s">
        <v>545</v>
      </c>
      <c r="D266" s="15"/>
      <c r="E266" s="57">
        <v>32.75</v>
      </c>
      <c r="F266" s="58">
        <f t="shared" si="22"/>
        <v>39.299999999999997</v>
      </c>
      <c r="G266" s="65"/>
      <c r="H266" s="57">
        <f t="shared" si="23"/>
        <v>0</v>
      </c>
      <c r="I266" s="58">
        <f t="shared" si="24"/>
        <v>0</v>
      </c>
      <c r="J266" s="14">
        <f t="shared" si="21"/>
        <v>0.2</v>
      </c>
    </row>
    <row r="267" spans="2:10" ht="14" x14ac:dyDescent="0.15">
      <c r="B267" s="33" t="s">
        <v>179</v>
      </c>
      <c r="C267" s="12" t="s">
        <v>546</v>
      </c>
      <c r="D267" s="15"/>
      <c r="E267" s="57">
        <v>32.75</v>
      </c>
      <c r="F267" s="58">
        <f t="shared" si="22"/>
        <v>39.299999999999997</v>
      </c>
      <c r="G267" s="65"/>
      <c r="H267" s="57">
        <f t="shared" si="23"/>
        <v>0</v>
      </c>
      <c r="I267" s="58">
        <f t="shared" si="24"/>
        <v>0</v>
      </c>
      <c r="J267" s="14">
        <f t="shared" si="21"/>
        <v>0.2</v>
      </c>
    </row>
    <row r="268" spans="2:10" ht="14" x14ac:dyDescent="0.15">
      <c r="B268" s="33" t="s">
        <v>178</v>
      </c>
      <c r="C268" s="12" t="s">
        <v>547</v>
      </c>
      <c r="D268" s="15"/>
      <c r="E268" s="57">
        <v>135</v>
      </c>
      <c r="F268" s="58">
        <f t="shared" si="22"/>
        <v>162</v>
      </c>
      <c r="G268" s="65"/>
      <c r="H268" s="57">
        <f t="shared" si="23"/>
        <v>0</v>
      </c>
      <c r="I268" s="58">
        <f t="shared" si="24"/>
        <v>0</v>
      </c>
      <c r="J268" s="14">
        <f t="shared" si="21"/>
        <v>0.2</v>
      </c>
    </row>
    <row r="269" spans="2:10" ht="28" x14ac:dyDescent="0.15">
      <c r="B269" s="33" t="s">
        <v>68</v>
      </c>
      <c r="C269" s="12" t="s">
        <v>663</v>
      </c>
      <c r="D269" s="15"/>
      <c r="E269" s="57">
        <v>338.33</v>
      </c>
      <c r="F269" s="58">
        <f t="shared" si="22"/>
        <v>405.99599999999998</v>
      </c>
      <c r="G269" s="65"/>
      <c r="H269" s="57">
        <f t="shared" si="23"/>
        <v>0</v>
      </c>
      <c r="I269" s="58">
        <f t="shared" si="24"/>
        <v>0</v>
      </c>
      <c r="J269" s="14">
        <f t="shared" si="21"/>
        <v>0.2</v>
      </c>
    </row>
    <row r="270" spans="2:10" ht="14" x14ac:dyDescent="0.15">
      <c r="B270" s="1" t="s">
        <v>173</v>
      </c>
      <c r="C270" s="12" t="s">
        <v>664</v>
      </c>
      <c r="D270" s="15"/>
      <c r="E270" s="57">
        <v>357.92</v>
      </c>
      <c r="F270" s="58">
        <f t="shared" si="22"/>
        <v>429.50400000000002</v>
      </c>
      <c r="G270" s="65"/>
      <c r="H270" s="57">
        <f t="shared" si="23"/>
        <v>0</v>
      </c>
      <c r="I270" s="58">
        <f t="shared" si="24"/>
        <v>0</v>
      </c>
      <c r="J270" s="14">
        <f t="shared" si="21"/>
        <v>0.2</v>
      </c>
    </row>
    <row r="271" spans="2:10" ht="14" x14ac:dyDescent="0.15">
      <c r="B271" s="33" t="s">
        <v>176</v>
      </c>
      <c r="C271" s="12" t="s">
        <v>549</v>
      </c>
      <c r="D271" s="15"/>
      <c r="E271" s="57">
        <v>32.75</v>
      </c>
      <c r="F271" s="58">
        <f t="shared" si="22"/>
        <v>39.299999999999997</v>
      </c>
      <c r="G271" s="65"/>
      <c r="H271" s="57">
        <f t="shared" si="23"/>
        <v>0</v>
      </c>
      <c r="I271" s="58">
        <f t="shared" si="24"/>
        <v>0</v>
      </c>
      <c r="J271" s="14">
        <f t="shared" si="21"/>
        <v>0.2</v>
      </c>
    </row>
    <row r="272" spans="2:10" ht="14" x14ac:dyDescent="0.15">
      <c r="B272" s="33" t="s">
        <v>175</v>
      </c>
      <c r="C272" s="12" t="s">
        <v>550</v>
      </c>
      <c r="D272" s="15"/>
      <c r="E272" s="57">
        <v>32.75</v>
      </c>
      <c r="F272" s="58">
        <f t="shared" si="22"/>
        <v>39.299999999999997</v>
      </c>
      <c r="G272" s="65"/>
      <c r="H272" s="57">
        <f t="shared" si="23"/>
        <v>0</v>
      </c>
      <c r="I272" s="58">
        <f t="shared" si="24"/>
        <v>0</v>
      </c>
      <c r="J272" s="14">
        <f t="shared" si="21"/>
        <v>0.2</v>
      </c>
    </row>
    <row r="273" spans="2:10" ht="14" x14ac:dyDescent="0.15">
      <c r="B273" s="33" t="s">
        <v>174</v>
      </c>
      <c r="C273" s="12" t="s">
        <v>551</v>
      </c>
      <c r="D273" s="15"/>
      <c r="E273" s="57">
        <v>134.75</v>
      </c>
      <c r="F273" s="58">
        <f t="shared" si="22"/>
        <v>161.69999999999999</v>
      </c>
      <c r="G273" s="65"/>
      <c r="H273" s="57">
        <f t="shared" si="23"/>
        <v>0</v>
      </c>
      <c r="I273" s="58">
        <f t="shared" si="24"/>
        <v>0</v>
      </c>
      <c r="J273" s="14">
        <f t="shared" si="21"/>
        <v>0.2</v>
      </c>
    </row>
    <row r="274" spans="2:10" ht="28" x14ac:dyDescent="0.15">
      <c r="B274" s="33" t="s">
        <v>71</v>
      </c>
      <c r="C274" s="12" t="s">
        <v>665</v>
      </c>
      <c r="D274" s="15"/>
      <c r="E274" s="57">
        <v>338.33</v>
      </c>
      <c r="F274" s="58">
        <f t="shared" si="22"/>
        <v>405.99599999999998</v>
      </c>
      <c r="G274" s="65"/>
      <c r="H274" s="57">
        <f t="shared" si="23"/>
        <v>0</v>
      </c>
      <c r="I274" s="58">
        <f t="shared" si="24"/>
        <v>0</v>
      </c>
      <c r="J274" s="14">
        <f t="shared" si="21"/>
        <v>0.2</v>
      </c>
    </row>
    <row r="275" spans="2:10" ht="16" x14ac:dyDescent="0.15">
      <c r="B275" s="1" t="s">
        <v>188</v>
      </c>
      <c r="C275" s="12" t="s">
        <v>666</v>
      </c>
      <c r="D275" s="15"/>
      <c r="E275" s="57">
        <v>325.25</v>
      </c>
      <c r="F275" s="58">
        <f t="shared" si="22"/>
        <v>390.3</v>
      </c>
      <c r="G275" s="65"/>
      <c r="H275" s="57">
        <f t="shared" si="23"/>
        <v>0</v>
      </c>
      <c r="I275" s="58">
        <f t="shared" si="24"/>
        <v>0</v>
      </c>
      <c r="J275" s="14">
        <f t="shared" si="21"/>
        <v>0.2</v>
      </c>
    </row>
    <row r="276" spans="2:10" ht="16" x14ac:dyDescent="0.15">
      <c r="B276" s="33" t="s">
        <v>114</v>
      </c>
      <c r="C276" s="12" t="s">
        <v>512</v>
      </c>
      <c r="D276" s="27"/>
      <c r="E276" s="57">
        <v>35.83</v>
      </c>
      <c r="F276" s="58">
        <f t="shared" si="22"/>
        <v>42.995999999999995</v>
      </c>
      <c r="G276" s="65"/>
      <c r="H276" s="57">
        <f t="shared" si="23"/>
        <v>0</v>
      </c>
      <c r="I276" s="58">
        <f t="shared" si="24"/>
        <v>0</v>
      </c>
      <c r="J276" s="14">
        <f t="shared" si="21"/>
        <v>0.2</v>
      </c>
    </row>
    <row r="277" spans="2:10" ht="16" x14ac:dyDescent="0.15">
      <c r="B277" s="33" t="s">
        <v>113</v>
      </c>
      <c r="C277" s="12" t="s">
        <v>513</v>
      </c>
      <c r="D277" s="27"/>
      <c r="E277" s="57">
        <v>13.33</v>
      </c>
      <c r="F277" s="58">
        <f t="shared" si="22"/>
        <v>15.995999999999999</v>
      </c>
      <c r="G277" s="65"/>
      <c r="H277" s="57">
        <f t="shared" si="23"/>
        <v>0</v>
      </c>
      <c r="I277" s="58">
        <f t="shared" si="24"/>
        <v>0</v>
      </c>
      <c r="J277" s="14">
        <f t="shared" si="21"/>
        <v>0.2</v>
      </c>
    </row>
    <row r="278" spans="2:10" ht="14" x14ac:dyDescent="0.15">
      <c r="B278" s="1" t="s">
        <v>136</v>
      </c>
      <c r="C278" s="12" t="s">
        <v>667</v>
      </c>
      <c r="D278" s="27"/>
      <c r="E278" s="57">
        <v>488.67</v>
      </c>
      <c r="F278" s="58">
        <f t="shared" si="22"/>
        <v>586.404</v>
      </c>
      <c r="G278" s="65"/>
      <c r="H278" s="57">
        <f t="shared" si="23"/>
        <v>0</v>
      </c>
      <c r="I278" s="58">
        <f t="shared" si="24"/>
        <v>0</v>
      </c>
      <c r="J278" s="14">
        <f t="shared" si="21"/>
        <v>0.2</v>
      </c>
    </row>
    <row r="279" spans="2:10" ht="15" x14ac:dyDescent="0.15">
      <c r="B279" s="40" t="s">
        <v>137</v>
      </c>
      <c r="C279" s="12" t="s">
        <v>668</v>
      </c>
      <c r="D279" s="15"/>
      <c r="E279" s="57">
        <v>88.33</v>
      </c>
      <c r="F279" s="58">
        <f t="shared" si="22"/>
        <v>105.996</v>
      </c>
      <c r="G279" s="65"/>
      <c r="H279" s="57">
        <f t="shared" si="23"/>
        <v>0</v>
      </c>
      <c r="I279" s="58">
        <f t="shared" si="24"/>
        <v>0</v>
      </c>
      <c r="J279" s="14">
        <f t="shared" si="21"/>
        <v>0.2</v>
      </c>
    </row>
    <row r="280" spans="2:10" ht="15" x14ac:dyDescent="0.15">
      <c r="B280" s="40" t="s">
        <v>138</v>
      </c>
      <c r="C280" s="12" t="s">
        <v>669</v>
      </c>
      <c r="D280" s="15"/>
      <c r="E280" s="57">
        <v>80.08</v>
      </c>
      <c r="F280" s="58">
        <f t="shared" si="22"/>
        <v>96.095999999999989</v>
      </c>
      <c r="G280" s="65"/>
      <c r="H280" s="57">
        <f t="shared" si="23"/>
        <v>0</v>
      </c>
      <c r="I280" s="58">
        <f t="shared" si="24"/>
        <v>0</v>
      </c>
      <c r="J280" s="14">
        <f t="shared" si="21"/>
        <v>0.2</v>
      </c>
    </row>
    <row r="281" spans="2:10" ht="14" x14ac:dyDescent="0.15">
      <c r="B281" s="1" t="s">
        <v>190</v>
      </c>
      <c r="C281" s="12" t="s">
        <v>670</v>
      </c>
      <c r="D281" s="15"/>
      <c r="E281" s="57">
        <v>145.5</v>
      </c>
      <c r="F281" s="58">
        <f t="shared" si="22"/>
        <v>174.6</v>
      </c>
      <c r="G281" s="65"/>
      <c r="H281" s="57">
        <f t="shared" si="23"/>
        <v>0</v>
      </c>
      <c r="I281" s="58">
        <f t="shared" si="24"/>
        <v>0</v>
      </c>
      <c r="J281" s="14">
        <f t="shared" si="21"/>
        <v>0.2</v>
      </c>
    </row>
    <row r="282" spans="2:10" ht="14" x14ac:dyDescent="0.15">
      <c r="B282" s="33" t="s">
        <v>74</v>
      </c>
      <c r="C282" s="12" t="s">
        <v>671</v>
      </c>
      <c r="D282" s="15"/>
      <c r="E282" s="57">
        <v>78.5</v>
      </c>
      <c r="F282" s="58">
        <f t="shared" si="22"/>
        <v>94.2</v>
      </c>
      <c r="G282" s="65"/>
      <c r="H282" s="57">
        <f t="shared" si="23"/>
        <v>0</v>
      </c>
      <c r="I282" s="58">
        <f t="shared" si="24"/>
        <v>0</v>
      </c>
      <c r="J282" s="14">
        <f t="shared" si="21"/>
        <v>0.2</v>
      </c>
    </row>
    <row r="283" spans="2:10" ht="14" x14ac:dyDescent="0.15">
      <c r="B283" s="1" t="s">
        <v>207</v>
      </c>
      <c r="C283" s="12" t="s">
        <v>672</v>
      </c>
      <c r="D283" s="15"/>
      <c r="E283" s="57">
        <v>392.25</v>
      </c>
      <c r="F283" s="58">
        <f t="shared" si="22"/>
        <v>470.7</v>
      </c>
      <c r="G283" s="65"/>
      <c r="H283" s="57">
        <f t="shared" si="23"/>
        <v>0</v>
      </c>
      <c r="I283" s="58">
        <f t="shared" si="24"/>
        <v>0</v>
      </c>
      <c r="J283" s="14">
        <f t="shared" si="21"/>
        <v>0.2</v>
      </c>
    </row>
    <row r="284" spans="2:10" ht="14" x14ac:dyDescent="0.15">
      <c r="B284" s="33" t="s">
        <v>208</v>
      </c>
      <c r="C284" s="12" t="s">
        <v>673</v>
      </c>
      <c r="D284" s="15"/>
      <c r="E284" s="57">
        <v>204.17</v>
      </c>
      <c r="F284" s="58">
        <f t="shared" si="22"/>
        <v>245.00399999999996</v>
      </c>
      <c r="G284" s="65"/>
      <c r="H284" s="57">
        <f t="shared" si="23"/>
        <v>0</v>
      </c>
      <c r="I284" s="58">
        <f t="shared" si="24"/>
        <v>0</v>
      </c>
      <c r="J284" s="14">
        <f t="shared" ref="J284:J315" si="25">IF(B284&lt;&gt;"",20%,"")</f>
        <v>0.2</v>
      </c>
    </row>
    <row r="285" spans="2:10" ht="14" x14ac:dyDescent="0.15">
      <c r="B285" s="30" t="s">
        <v>191</v>
      </c>
      <c r="C285" s="12" t="s">
        <v>674</v>
      </c>
      <c r="D285" s="27"/>
      <c r="E285" s="57">
        <v>374.25</v>
      </c>
      <c r="F285" s="58">
        <f t="shared" si="22"/>
        <v>449.09999999999997</v>
      </c>
      <c r="G285" s="65"/>
      <c r="H285" s="57">
        <f t="shared" si="23"/>
        <v>0</v>
      </c>
      <c r="I285" s="58">
        <f t="shared" si="24"/>
        <v>0</v>
      </c>
      <c r="J285" s="14">
        <f t="shared" si="25"/>
        <v>0.2</v>
      </c>
    </row>
    <row r="286" spans="2:10" ht="14" x14ac:dyDescent="0.15">
      <c r="B286" s="1" t="s">
        <v>192</v>
      </c>
      <c r="C286" s="12" t="s">
        <v>675</v>
      </c>
      <c r="D286" s="15"/>
      <c r="E286" s="57">
        <v>143.83000000000001</v>
      </c>
      <c r="F286" s="58">
        <f t="shared" si="22"/>
        <v>172.596</v>
      </c>
      <c r="G286" s="65"/>
      <c r="H286" s="57">
        <f t="shared" si="23"/>
        <v>0</v>
      </c>
      <c r="I286" s="58">
        <f t="shared" si="24"/>
        <v>0</v>
      </c>
      <c r="J286" s="14">
        <f t="shared" si="25"/>
        <v>0.2</v>
      </c>
    </row>
    <row r="287" spans="2:10" ht="14" x14ac:dyDescent="0.15">
      <c r="B287" s="33" t="s">
        <v>196</v>
      </c>
      <c r="C287" s="12" t="s">
        <v>567</v>
      </c>
      <c r="D287" s="15"/>
      <c r="E287" s="57">
        <v>32.5</v>
      </c>
      <c r="F287" s="58">
        <f t="shared" si="22"/>
        <v>39</v>
      </c>
      <c r="G287" s="65"/>
      <c r="H287" s="57">
        <f t="shared" si="23"/>
        <v>0</v>
      </c>
      <c r="I287" s="58">
        <f t="shared" si="24"/>
        <v>0</v>
      </c>
      <c r="J287" s="14">
        <f t="shared" si="25"/>
        <v>0.2</v>
      </c>
    </row>
    <row r="288" spans="2:10" ht="14" x14ac:dyDescent="0.15">
      <c r="B288" s="33" t="s">
        <v>194</v>
      </c>
      <c r="C288" s="12" t="s">
        <v>568</v>
      </c>
      <c r="D288" s="41"/>
      <c r="E288" s="57">
        <v>47.42</v>
      </c>
      <c r="F288" s="58">
        <f t="shared" si="22"/>
        <v>56.904000000000003</v>
      </c>
      <c r="G288" s="65"/>
      <c r="H288" s="57">
        <f t="shared" si="23"/>
        <v>0</v>
      </c>
      <c r="I288" s="58">
        <f t="shared" si="24"/>
        <v>0</v>
      </c>
      <c r="J288" s="14">
        <f t="shared" si="25"/>
        <v>0.2</v>
      </c>
    </row>
    <row r="289" spans="2:10" ht="14" x14ac:dyDescent="0.15">
      <c r="B289" s="33" t="s">
        <v>195</v>
      </c>
      <c r="C289" s="12" t="s">
        <v>569</v>
      </c>
      <c r="D289" s="15"/>
      <c r="E289" s="57">
        <v>16.420000000000002</v>
      </c>
      <c r="F289" s="58">
        <f t="shared" si="22"/>
        <v>19.704000000000001</v>
      </c>
      <c r="G289" s="65"/>
      <c r="H289" s="57">
        <f t="shared" si="23"/>
        <v>0</v>
      </c>
      <c r="I289" s="58">
        <f t="shared" si="24"/>
        <v>0</v>
      </c>
      <c r="J289" s="14">
        <f t="shared" si="25"/>
        <v>0.2</v>
      </c>
    </row>
    <row r="290" spans="2:10" ht="14" x14ac:dyDescent="0.15">
      <c r="B290" s="33" t="s">
        <v>50</v>
      </c>
      <c r="C290" s="12" t="s">
        <v>676</v>
      </c>
      <c r="D290" s="15"/>
      <c r="E290" s="57">
        <v>67.5</v>
      </c>
      <c r="F290" s="58">
        <f t="shared" si="22"/>
        <v>81</v>
      </c>
      <c r="G290" s="65"/>
      <c r="H290" s="57">
        <f t="shared" si="23"/>
        <v>0</v>
      </c>
      <c r="I290" s="58">
        <f t="shared" si="24"/>
        <v>0</v>
      </c>
      <c r="J290" s="14">
        <f t="shared" si="25"/>
        <v>0.2</v>
      </c>
    </row>
    <row r="291" spans="2:10" ht="14" x14ac:dyDescent="0.15">
      <c r="B291" s="1" t="s">
        <v>156</v>
      </c>
      <c r="C291" s="12" t="s">
        <v>677</v>
      </c>
      <c r="D291" s="16"/>
      <c r="E291" s="57">
        <v>309.17</v>
      </c>
      <c r="F291" s="58">
        <f t="shared" si="22"/>
        <v>371.00400000000002</v>
      </c>
      <c r="G291" s="65"/>
      <c r="H291" s="57">
        <f t="shared" si="23"/>
        <v>0</v>
      </c>
      <c r="I291" s="58">
        <f t="shared" si="24"/>
        <v>0</v>
      </c>
      <c r="J291" s="14">
        <f t="shared" si="25"/>
        <v>0.2</v>
      </c>
    </row>
    <row r="292" spans="2:10" ht="14" x14ac:dyDescent="0.15">
      <c r="B292" s="1" t="s">
        <v>214</v>
      </c>
      <c r="C292" s="12" t="s">
        <v>215</v>
      </c>
      <c r="D292" s="27"/>
      <c r="E292" s="57">
        <v>374.25</v>
      </c>
      <c r="F292" s="58">
        <f t="shared" si="22"/>
        <v>449.09999999999997</v>
      </c>
      <c r="G292" s="65"/>
      <c r="H292" s="57">
        <f t="shared" si="23"/>
        <v>0</v>
      </c>
      <c r="I292" s="58">
        <f t="shared" si="24"/>
        <v>0</v>
      </c>
      <c r="J292" s="14">
        <f t="shared" si="25"/>
        <v>0.2</v>
      </c>
    </row>
    <row r="293" spans="2:10" ht="14" x14ac:dyDescent="0.15">
      <c r="B293" s="1" t="s">
        <v>217</v>
      </c>
      <c r="C293" s="12" t="s">
        <v>678</v>
      </c>
      <c r="D293" s="15"/>
      <c r="E293" s="57">
        <v>112.83</v>
      </c>
      <c r="F293" s="58">
        <f t="shared" si="22"/>
        <v>135.39599999999999</v>
      </c>
      <c r="G293" s="65"/>
      <c r="H293" s="57">
        <f t="shared" si="23"/>
        <v>0</v>
      </c>
      <c r="I293" s="58">
        <f t="shared" si="24"/>
        <v>0</v>
      </c>
      <c r="J293" s="14">
        <f t="shared" si="25"/>
        <v>0.2</v>
      </c>
    </row>
    <row r="294" spans="2:10" ht="14" x14ac:dyDescent="0.15">
      <c r="B294" s="1" t="s">
        <v>218</v>
      </c>
      <c r="C294" s="12" t="s">
        <v>679</v>
      </c>
      <c r="D294" s="15"/>
      <c r="E294" s="57">
        <v>103</v>
      </c>
      <c r="F294" s="58">
        <f t="shared" si="22"/>
        <v>123.6</v>
      </c>
      <c r="G294" s="65"/>
      <c r="H294" s="57">
        <f t="shared" si="23"/>
        <v>0</v>
      </c>
      <c r="I294" s="58">
        <f t="shared" si="24"/>
        <v>0</v>
      </c>
      <c r="J294" s="14">
        <f t="shared" si="25"/>
        <v>0.2</v>
      </c>
    </row>
    <row r="295" spans="2:10" ht="14" x14ac:dyDescent="0.15">
      <c r="B295" s="1" t="s">
        <v>219</v>
      </c>
      <c r="C295" s="12" t="s">
        <v>680</v>
      </c>
      <c r="D295" s="15"/>
      <c r="E295" s="57">
        <v>276.67</v>
      </c>
      <c r="F295" s="58">
        <f t="shared" si="22"/>
        <v>332.00400000000002</v>
      </c>
      <c r="G295" s="65"/>
      <c r="H295" s="57">
        <f t="shared" si="23"/>
        <v>0</v>
      </c>
      <c r="I295" s="58">
        <f t="shared" si="24"/>
        <v>0</v>
      </c>
      <c r="J295" s="14">
        <f t="shared" si="25"/>
        <v>0.2</v>
      </c>
    </row>
    <row r="296" spans="2:10" ht="14" x14ac:dyDescent="0.15">
      <c r="B296" s="33" t="s">
        <v>220</v>
      </c>
      <c r="C296" s="12" t="s">
        <v>681</v>
      </c>
      <c r="D296" s="15"/>
      <c r="E296" s="57">
        <v>183.08</v>
      </c>
      <c r="F296" s="58">
        <f t="shared" si="22"/>
        <v>219.696</v>
      </c>
      <c r="G296" s="65"/>
      <c r="H296" s="57">
        <f t="shared" si="23"/>
        <v>0</v>
      </c>
      <c r="I296" s="58">
        <f t="shared" si="24"/>
        <v>0</v>
      </c>
      <c r="J296" s="14">
        <f t="shared" si="25"/>
        <v>0.2</v>
      </c>
    </row>
    <row r="297" spans="2:10" ht="14" x14ac:dyDescent="0.15">
      <c r="B297" s="33" t="s">
        <v>221</v>
      </c>
      <c r="C297" s="12" t="s">
        <v>682</v>
      </c>
      <c r="D297" s="15"/>
      <c r="E297" s="57">
        <v>20</v>
      </c>
      <c r="F297" s="58">
        <f t="shared" si="22"/>
        <v>24</v>
      </c>
      <c r="G297" s="65"/>
      <c r="H297" s="57">
        <f t="shared" si="23"/>
        <v>0</v>
      </c>
      <c r="I297" s="58">
        <f t="shared" si="24"/>
        <v>0</v>
      </c>
      <c r="J297" s="14">
        <f t="shared" si="25"/>
        <v>0.2</v>
      </c>
    </row>
    <row r="298" spans="2:10" ht="14" x14ac:dyDescent="0.15">
      <c r="B298" s="1" t="s">
        <v>222</v>
      </c>
      <c r="C298" s="12" t="s">
        <v>683</v>
      </c>
      <c r="D298" s="15"/>
      <c r="E298" s="57">
        <v>194.5</v>
      </c>
      <c r="F298" s="58">
        <f t="shared" si="22"/>
        <v>233.39999999999998</v>
      </c>
      <c r="G298" s="65"/>
      <c r="H298" s="57">
        <f t="shared" si="23"/>
        <v>0</v>
      </c>
      <c r="I298" s="58">
        <f t="shared" si="24"/>
        <v>0</v>
      </c>
      <c r="J298" s="14">
        <f t="shared" si="25"/>
        <v>0.2</v>
      </c>
    </row>
    <row r="299" spans="2:10" ht="14" x14ac:dyDescent="0.15">
      <c r="B299" s="33" t="s">
        <v>223</v>
      </c>
      <c r="C299" s="12" t="s">
        <v>684</v>
      </c>
      <c r="D299" s="15"/>
      <c r="E299" s="57">
        <v>32.75</v>
      </c>
      <c r="F299" s="58">
        <f t="shared" si="22"/>
        <v>39.299999999999997</v>
      </c>
      <c r="G299" s="65"/>
      <c r="H299" s="57">
        <f t="shared" si="23"/>
        <v>0</v>
      </c>
      <c r="I299" s="58">
        <f t="shared" si="24"/>
        <v>0</v>
      </c>
      <c r="J299" s="14">
        <f t="shared" si="25"/>
        <v>0.2</v>
      </c>
    </row>
    <row r="300" spans="2:10" ht="14" x14ac:dyDescent="0.15">
      <c r="B300" s="1" t="s">
        <v>225</v>
      </c>
      <c r="C300" s="12" t="s">
        <v>685</v>
      </c>
      <c r="D300" s="16"/>
      <c r="E300" s="57">
        <v>112.83</v>
      </c>
      <c r="F300" s="58">
        <f t="shared" si="22"/>
        <v>135.39599999999999</v>
      </c>
      <c r="G300" s="65"/>
      <c r="H300" s="57">
        <f t="shared" si="23"/>
        <v>0</v>
      </c>
      <c r="I300" s="58">
        <f t="shared" si="24"/>
        <v>0</v>
      </c>
      <c r="J300" s="14">
        <f t="shared" si="25"/>
        <v>0.2</v>
      </c>
    </row>
    <row r="301" spans="2:10" ht="14" x14ac:dyDescent="0.15">
      <c r="B301" s="1" t="s">
        <v>224</v>
      </c>
      <c r="C301" s="12" t="s">
        <v>686</v>
      </c>
      <c r="D301" s="15"/>
      <c r="E301" s="57">
        <v>178.17</v>
      </c>
      <c r="F301" s="58">
        <f t="shared" si="22"/>
        <v>213.80399999999997</v>
      </c>
      <c r="G301" s="65"/>
      <c r="H301" s="57">
        <f t="shared" si="23"/>
        <v>0</v>
      </c>
      <c r="I301" s="58">
        <f t="shared" si="24"/>
        <v>0</v>
      </c>
      <c r="J301" s="14">
        <f t="shared" si="25"/>
        <v>0.2</v>
      </c>
    </row>
    <row r="302" spans="2:10" ht="14" x14ac:dyDescent="0.15">
      <c r="B302" s="1" t="s">
        <v>241</v>
      </c>
      <c r="C302" s="12" t="s">
        <v>242</v>
      </c>
      <c r="D302" s="15"/>
      <c r="E302" s="57">
        <v>357.92</v>
      </c>
      <c r="F302" s="58">
        <f t="shared" si="22"/>
        <v>429.50400000000002</v>
      </c>
      <c r="G302" s="65"/>
      <c r="H302" s="57">
        <f t="shared" si="23"/>
        <v>0</v>
      </c>
      <c r="I302" s="58">
        <f t="shared" si="24"/>
        <v>0</v>
      </c>
      <c r="J302" s="14">
        <f t="shared" si="25"/>
        <v>0.2</v>
      </c>
    </row>
    <row r="303" spans="2:10" ht="16" x14ac:dyDescent="0.15">
      <c r="B303" s="33" t="s">
        <v>189</v>
      </c>
      <c r="C303" s="12" t="s">
        <v>687</v>
      </c>
      <c r="D303" s="27"/>
      <c r="E303" s="57">
        <v>13.08</v>
      </c>
      <c r="F303" s="58">
        <f t="shared" si="22"/>
        <v>15.696</v>
      </c>
      <c r="G303" s="65"/>
      <c r="H303" s="57">
        <f t="shared" si="23"/>
        <v>0</v>
      </c>
      <c r="I303" s="58">
        <f t="shared" si="24"/>
        <v>0</v>
      </c>
      <c r="J303" s="14">
        <f t="shared" si="25"/>
        <v>0.2</v>
      </c>
    </row>
    <row r="304" spans="2:10" ht="14" x14ac:dyDescent="0.15">
      <c r="B304" s="33" t="s">
        <v>243</v>
      </c>
      <c r="C304" s="12" t="s">
        <v>595</v>
      </c>
      <c r="D304" s="15"/>
      <c r="E304" s="57">
        <v>73.33</v>
      </c>
      <c r="F304" s="58">
        <f t="shared" si="22"/>
        <v>87.995999999999995</v>
      </c>
      <c r="G304" s="65"/>
      <c r="H304" s="57">
        <f t="shared" si="23"/>
        <v>0</v>
      </c>
      <c r="I304" s="58">
        <f t="shared" si="24"/>
        <v>0</v>
      </c>
      <c r="J304" s="14">
        <f t="shared" si="25"/>
        <v>0.2</v>
      </c>
    </row>
    <row r="305" spans="2:10" ht="14" x14ac:dyDescent="0.15">
      <c r="B305" s="33" t="s">
        <v>244</v>
      </c>
      <c r="C305" s="12" t="s">
        <v>596</v>
      </c>
      <c r="D305" s="15"/>
      <c r="E305" s="57">
        <v>194.5</v>
      </c>
      <c r="F305" s="58">
        <f t="shared" si="22"/>
        <v>233.39999999999998</v>
      </c>
      <c r="G305" s="65"/>
      <c r="H305" s="57">
        <f t="shared" si="23"/>
        <v>0</v>
      </c>
      <c r="I305" s="58">
        <f t="shared" si="24"/>
        <v>0</v>
      </c>
      <c r="J305" s="14">
        <f t="shared" si="25"/>
        <v>0.2</v>
      </c>
    </row>
    <row r="306" spans="2:10" ht="14" x14ac:dyDescent="0.15">
      <c r="B306" s="33" t="s">
        <v>249</v>
      </c>
      <c r="C306" s="12" t="s">
        <v>688</v>
      </c>
      <c r="D306" s="15"/>
      <c r="E306" s="57">
        <v>98.08</v>
      </c>
      <c r="F306" s="58">
        <f t="shared" si="22"/>
        <v>117.696</v>
      </c>
      <c r="G306" s="65"/>
      <c r="H306" s="57">
        <f t="shared" si="23"/>
        <v>0</v>
      </c>
      <c r="I306" s="58">
        <f t="shared" si="24"/>
        <v>0</v>
      </c>
      <c r="J306" s="14">
        <f t="shared" si="25"/>
        <v>0.2</v>
      </c>
    </row>
    <row r="307" spans="2:10" ht="14" x14ac:dyDescent="0.15">
      <c r="B307" s="33" t="s">
        <v>245</v>
      </c>
      <c r="C307" s="12" t="s">
        <v>597</v>
      </c>
      <c r="D307" s="15"/>
      <c r="E307" s="57">
        <v>24.58</v>
      </c>
      <c r="F307" s="58">
        <f t="shared" si="22"/>
        <v>29.495999999999995</v>
      </c>
      <c r="G307" s="65"/>
      <c r="H307" s="57">
        <f t="shared" si="23"/>
        <v>0</v>
      </c>
      <c r="I307" s="58">
        <f t="shared" si="24"/>
        <v>0</v>
      </c>
      <c r="J307" s="14">
        <f t="shared" si="25"/>
        <v>0.2</v>
      </c>
    </row>
    <row r="308" spans="2:10" ht="14" x14ac:dyDescent="0.15">
      <c r="B308" s="33" t="s">
        <v>246</v>
      </c>
      <c r="C308" s="12" t="s">
        <v>598</v>
      </c>
      <c r="D308" s="15"/>
      <c r="E308" s="57">
        <v>58.83</v>
      </c>
      <c r="F308" s="58">
        <f t="shared" si="22"/>
        <v>70.595999999999989</v>
      </c>
      <c r="G308" s="65"/>
      <c r="H308" s="57">
        <f t="shared" si="23"/>
        <v>0</v>
      </c>
      <c r="I308" s="58">
        <f t="shared" si="24"/>
        <v>0</v>
      </c>
      <c r="J308" s="14">
        <f t="shared" si="25"/>
        <v>0.2</v>
      </c>
    </row>
    <row r="309" spans="2:10" ht="14" x14ac:dyDescent="0.15">
      <c r="B309" s="33" t="s">
        <v>247</v>
      </c>
      <c r="C309" s="12" t="s">
        <v>599</v>
      </c>
      <c r="D309" s="15"/>
      <c r="E309" s="57">
        <v>16.420000000000002</v>
      </c>
      <c r="F309" s="58">
        <f t="shared" si="22"/>
        <v>19.704000000000001</v>
      </c>
      <c r="G309" s="65"/>
      <c r="H309" s="57">
        <f t="shared" si="23"/>
        <v>0</v>
      </c>
      <c r="I309" s="58">
        <f t="shared" si="24"/>
        <v>0</v>
      </c>
      <c r="J309" s="14">
        <f t="shared" si="25"/>
        <v>0.2</v>
      </c>
    </row>
    <row r="310" spans="2:10" ht="14" x14ac:dyDescent="0.15">
      <c r="B310" s="33" t="s">
        <v>248</v>
      </c>
      <c r="C310" s="12" t="s">
        <v>600</v>
      </c>
      <c r="D310" s="15"/>
      <c r="E310" s="57">
        <v>40.92</v>
      </c>
      <c r="F310" s="58">
        <f t="shared" si="22"/>
        <v>49.103999999999999</v>
      </c>
      <c r="G310" s="65"/>
      <c r="H310" s="57">
        <f t="shared" si="23"/>
        <v>0</v>
      </c>
      <c r="I310" s="58">
        <f t="shared" si="24"/>
        <v>0</v>
      </c>
      <c r="J310" s="14">
        <f t="shared" si="25"/>
        <v>0.2</v>
      </c>
    </row>
    <row r="311" spans="2:10" ht="14" x14ac:dyDescent="0.15">
      <c r="B311" s="1" t="s">
        <v>252</v>
      </c>
      <c r="C311" s="12" t="s">
        <v>689</v>
      </c>
      <c r="D311" s="15"/>
      <c r="E311" s="57">
        <v>40.83</v>
      </c>
      <c r="F311" s="58">
        <f t="shared" si="22"/>
        <v>48.995999999999995</v>
      </c>
      <c r="G311" s="65"/>
      <c r="H311" s="57">
        <f t="shared" si="23"/>
        <v>0</v>
      </c>
      <c r="I311" s="58">
        <f t="shared" si="24"/>
        <v>0</v>
      </c>
      <c r="J311" s="14">
        <f t="shared" si="25"/>
        <v>0.2</v>
      </c>
    </row>
    <row r="312" spans="2:10" ht="14" x14ac:dyDescent="0.15">
      <c r="B312" s="1" t="s">
        <v>253</v>
      </c>
      <c r="C312" s="12" t="s">
        <v>690</v>
      </c>
      <c r="D312" s="15"/>
      <c r="E312" s="57">
        <v>112.5</v>
      </c>
      <c r="F312" s="58">
        <f t="shared" si="22"/>
        <v>135</v>
      </c>
      <c r="G312" s="65"/>
      <c r="H312" s="57">
        <f t="shared" si="23"/>
        <v>0</v>
      </c>
      <c r="I312" s="58">
        <f t="shared" si="24"/>
        <v>0</v>
      </c>
      <c r="J312" s="14">
        <f t="shared" si="25"/>
        <v>0.2</v>
      </c>
    </row>
    <row r="313" spans="2:10" ht="14" x14ac:dyDescent="0.15">
      <c r="B313" s="33" t="s">
        <v>254</v>
      </c>
      <c r="C313" s="12" t="s">
        <v>691</v>
      </c>
      <c r="D313" s="15"/>
      <c r="E313" s="57">
        <v>18</v>
      </c>
      <c r="F313" s="58">
        <f t="shared" si="22"/>
        <v>21.599999999999998</v>
      </c>
      <c r="G313" s="65"/>
      <c r="H313" s="57">
        <f t="shared" si="23"/>
        <v>0</v>
      </c>
      <c r="I313" s="58">
        <f t="shared" si="24"/>
        <v>0</v>
      </c>
      <c r="J313" s="14">
        <f t="shared" si="25"/>
        <v>0.2</v>
      </c>
    </row>
    <row r="314" spans="2:10" ht="14" x14ac:dyDescent="0.15">
      <c r="B314" s="1" t="s">
        <v>250</v>
      </c>
      <c r="C314" s="12" t="s">
        <v>692</v>
      </c>
      <c r="D314" s="15"/>
      <c r="E314" s="57">
        <v>58.83</v>
      </c>
      <c r="F314" s="58">
        <f t="shared" si="22"/>
        <v>70.595999999999989</v>
      </c>
      <c r="G314" s="65"/>
      <c r="H314" s="57">
        <f t="shared" si="23"/>
        <v>0</v>
      </c>
      <c r="I314" s="58">
        <f t="shared" si="24"/>
        <v>0</v>
      </c>
      <c r="J314" s="14">
        <f t="shared" si="25"/>
        <v>0.2</v>
      </c>
    </row>
    <row r="315" spans="2:10" ht="14" x14ac:dyDescent="0.15">
      <c r="B315" s="1" t="s">
        <v>251</v>
      </c>
      <c r="C315" s="12" t="s">
        <v>693</v>
      </c>
      <c r="D315" s="15"/>
      <c r="E315" s="57">
        <v>161.83000000000001</v>
      </c>
      <c r="F315" s="58">
        <f t="shared" si="22"/>
        <v>194.196</v>
      </c>
      <c r="G315" s="65"/>
      <c r="H315" s="57">
        <f t="shared" si="23"/>
        <v>0</v>
      </c>
      <c r="I315" s="58">
        <f t="shared" si="24"/>
        <v>0</v>
      </c>
      <c r="J315" s="14">
        <f t="shared" si="25"/>
        <v>0.2</v>
      </c>
    </row>
    <row r="316" spans="2:10" ht="14" x14ac:dyDescent="0.15">
      <c r="B316" s="1" t="s">
        <v>256</v>
      </c>
      <c r="C316" s="12" t="s">
        <v>694</v>
      </c>
      <c r="D316" s="15"/>
      <c r="E316" s="57">
        <v>183.08</v>
      </c>
      <c r="F316" s="58">
        <f t="shared" si="22"/>
        <v>219.696</v>
      </c>
      <c r="G316" s="65"/>
      <c r="H316" s="57">
        <f t="shared" si="23"/>
        <v>0</v>
      </c>
      <c r="I316" s="58">
        <f t="shared" si="24"/>
        <v>0</v>
      </c>
      <c r="J316" s="14">
        <f t="shared" ref="J316:J330" si="26">IF(B316&lt;&gt;"",20%,"")</f>
        <v>0.2</v>
      </c>
    </row>
    <row r="317" spans="2:10" ht="14" x14ac:dyDescent="0.15">
      <c r="B317" s="33" t="s">
        <v>257</v>
      </c>
      <c r="C317" s="12" t="s">
        <v>695</v>
      </c>
      <c r="D317" s="15"/>
      <c r="E317" s="57">
        <v>66.58</v>
      </c>
      <c r="F317" s="58">
        <f t="shared" si="22"/>
        <v>79.896000000000001</v>
      </c>
      <c r="G317" s="65"/>
      <c r="H317" s="57">
        <f t="shared" si="23"/>
        <v>0</v>
      </c>
      <c r="I317" s="58">
        <f t="shared" si="24"/>
        <v>0</v>
      </c>
      <c r="J317" s="14">
        <f t="shared" si="26"/>
        <v>0.2</v>
      </c>
    </row>
    <row r="318" spans="2:10" ht="14" x14ac:dyDescent="0.15">
      <c r="B318" s="1" t="s">
        <v>258</v>
      </c>
      <c r="C318" s="12" t="s">
        <v>696</v>
      </c>
      <c r="D318" s="15"/>
      <c r="E318" s="57">
        <v>178.17</v>
      </c>
      <c r="F318" s="58">
        <f t="shared" si="22"/>
        <v>213.80399999999997</v>
      </c>
      <c r="G318" s="65"/>
      <c r="H318" s="57">
        <f t="shared" si="23"/>
        <v>0</v>
      </c>
      <c r="I318" s="58">
        <f t="shared" si="24"/>
        <v>0</v>
      </c>
      <c r="J318" s="14">
        <f t="shared" si="26"/>
        <v>0.2</v>
      </c>
    </row>
    <row r="319" spans="2:10" ht="14" x14ac:dyDescent="0.15">
      <c r="B319" s="1" t="s">
        <v>259</v>
      </c>
      <c r="C319" s="12" t="s">
        <v>697</v>
      </c>
      <c r="D319" s="15"/>
      <c r="E319" s="57">
        <v>179.83</v>
      </c>
      <c r="F319" s="58">
        <f t="shared" si="22"/>
        <v>215.79600000000002</v>
      </c>
      <c r="G319" s="65"/>
      <c r="H319" s="57">
        <f t="shared" si="23"/>
        <v>0</v>
      </c>
      <c r="I319" s="58">
        <f t="shared" si="24"/>
        <v>0</v>
      </c>
      <c r="J319" s="14">
        <f t="shared" si="26"/>
        <v>0.2</v>
      </c>
    </row>
    <row r="320" spans="2:10" ht="14" x14ac:dyDescent="0.15">
      <c r="B320" s="30" t="s">
        <v>144</v>
      </c>
      <c r="C320" s="12" t="s">
        <v>698</v>
      </c>
      <c r="D320" s="16"/>
      <c r="E320" s="57">
        <v>144.16999999999999</v>
      </c>
      <c r="F320" s="58">
        <f t="shared" si="22"/>
        <v>173.00399999999999</v>
      </c>
      <c r="G320" s="65"/>
      <c r="H320" s="57">
        <f t="shared" si="23"/>
        <v>0</v>
      </c>
      <c r="I320" s="58">
        <f t="shared" si="24"/>
        <v>0</v>
      </c>
      <c r="J320" s="14">
        <f t="shared" si="26"/>
        <v>0.2</v>
      </c>
    </row>
    <row r="321" spans="2:10" ht="14" x14ac:dyDescent="0.15">
      <c r="B321" s="29" t="s">
        <v>145</v>
      </c>
      <c r="C321" s="12" t="s">
        <v>699</v>
      </c>
      <c r="D321" s="16"/>
      <c r="E321" s="57">
        <v>29.42</v>
      </c>
      <c r="F321" s="58">
        <f t="shared" si="22"/>
        <v>35.304000000000002</v>
      </c>
      <c r="G321" s="65"/>
      <c r="H321" s="57">
        <f t="shared" si="23"/>
        <v>0</v>
      </c>
      <c r="I321" s="58">
        <f t="shared" si="24"/>
        <v>0</v>
      </c>
      <c r="J321" s="14">
        <f t="shared" si="26"/>
        <v>0.2</v>
      </c>
    </row>
    <row r="322" spans="2:10" ht="14" x14ac:dyDescent="0.15">
      <c r="B322" s="29" t="s">
        <v>146</v>
      </c>
      <c r="C322" s="12" t="s">
        <v>700</v>
      </c>
      <c r="D322" s="16"/>
      <c r="E322" s="57">
        <v>104.67</v>
      </c>
      <c r="F322" s="58">
        <f t="shared" si="22"/>
        <v>125.604</v>
      </c>
      <c r="G322" s="65"/>
      <c r="H322" s="57">
        <f t="shared" si="23"/>
        <v>0</v>
      </c>
      <c r="I322" s="58">
        <f t="shared" si="24"/>
        <v>0</v>
      </c>
      <c r="J322" s="14">
        <f t="shared" si="26"/>
        <v>0.2</v>
      </c>
    </row>
    <row r="323" spans="2:10" ht="14" x14ac:dyDescent="0.15">
      <c r="B323" s="1" t="s">
        <v>139</v>
      </c>
      <c r="C323" s="12" t="s">
        <v>701</v>
      </c>
      <c r="D323" s="15"/>
      <c r="E323" s="57">
        <v>161.66999999999999</v>
      </c>
      <c r="F323" s="58">
        <f t="shared" si="22"/>
        <v>194.00399999999999</v>
      </c>
      <c r="G323" s="65"/>
      <c r="H323" s="57">
        <f t="shared" si="23"/>
        <v>0</v>
      </c>
      <c r="I323" s="58">
        <f t="shared" si="24"/>
        <v>0</v>
      </c>
      <c r="J323" s="14">
        <f t="shared" si="26"/>
        <v>0.2</v>
      </c>
    </row>
    <row r="324" spans="2:10" ht="14" x14ac:dyDescent="0.15">
      <c r="B324" s="1" t="s">
        <v>261</v>
      </c>
      <c r="C324" s="12" t="s">
        <v>702</v>
      </c>
      <c r="D324" s="15"/>
      <c r="E324" s="57">
        <v>19.670000000000002</v>
      </c>
      <c r="F324" s="58">
        <f t="shared" si="22"/>
        <v>23.604000000000003</v>
      </c>
      <c r="G324" s="65"/>
      <c r="H324" s="57">
        <f t="shared" si="23"/>
        <v>0</v>
      </c>
      <c r="I324" s="58">
        <f t="shared" si="24"/>
        <v>0</v>
      </c>
      <c r="J324" s="14">
        <f t="shared" si="26"/>
        <v>0.2</v>
      </c>
    </row>
    <row r="325" spans="2:10" ht="14" x14ac:dyDescent="0.15">
      <c r="B325" s="1" t="s">
        <v>198</v>
      </c>
      <c r="C325" s="12" t="s">
        <v>703</v>
      </c>
      <c r="D325" s="15"/>
      <c r="E325" s="57">
        <v>80</v>
      </c>
      <c r="F325" s="58">
        <f t="shared" si="22"/>
        <v>96</v>
      </c>
      <c r="G325" s="65"/>
      <c r="H325" s="57">
        <f t="shared" si="23"/>
        <v>0</v>
      </c>
      <c r="I325" s="58">
        <f t="shared" si="24"/>
        <v>0</v>
      </c>
      <c r="J325" s="14">
        <f t="shared" si="26"/>
        <v>0.2</v>
      </c>
    </row>
    <row r="326" spans="2:10" ht="14" x14ac:dyDescent="0.15">
      <c r="B326" s="33" t="s">
        <v>203</v>
      </c>
      <c r="C326" s="12" t="s">
        <v>704</v>
      </c>
      <c r="D326" s="15"/>
      <c r="E326" s="57">
        <v>27.5</v>
      </c>
      <c r="F326" s="58">
        <f t="shared" si="22"/>
        <v>33</v>
      </c>
      <c r="G326" s="65"/>
      <c r="H326" s="57">
        <f t="shared" si="23"/>
        <v>0</v>
      </c>
      <c r="I326" s="58">
        <f t="shared" si="24"/>
        <v>0</v>
      </c>
      <c r="J326" s="14">
        <f t="shared" si="26"/>
        <v>0.2</v>
      </c>
    </row>
    <row r="327" spans="2:10" ht="14" x14ac:dyDescent="0.15">
      <c r="B327" s="33" t="s">
        <v>199</v>
      </c>
      <c r="C327" s="12" t="s">
        <v>471</v>
      </c>
      <c r="D327" s="15"/>
      <c r="E327" s="57">
        <v>39.17</v>
      </c>
      <c r="F327" s="58">
        <f t="shared" ref="F327:F390" si="27">IF(B327&lt;&gt;"",E327*(1+J327),"")</f>
        <v>47.003999999999998</v>
      </c>
      <c r="G327" s="65"/>
      <c r="H327" s="57">
        <f t="shared" ref="H327:H390" si="28">IF(E327&lt;&gt;"",G327*E327,"")</f>
        <v>0</v>
      </c>
      <c r="I327" s="58">
        <f t="shared" ref="I327:I390" si="29">IF(E327&lt;&gt;"",H327*(1+J327),"")</f>
        <v>0</v>
      </c>
      <c r="J327" s="14">
        <f t="shared" si="26"/>
        <v>0.2</v>
      </c>
    </row>
    <row r="328" spans="2:10" ht="14" x14ac:dyDescent="0.15">
      <c r="B328" s="33" t="s">
        <v>201</v>
      </c>
      <c r="C328" s="12" t="s">
        <v>606</v>
      </c>
      <c r="D328" s="15"/>
      <c r="E328" s="57">
        <v>14.75</v>
      </c>
      <c r="F328" s="58">
        <f t="shared" si="27"/>
        <v>17.7</v>
      </c>
      <c r="G328" s="65"/>
      <c r="H328" s="57">
        <f t="shared" si="28"/>
        <v>0</v>
      </c>
      <c r="I328" s="58">
        <f t="shared" si="29"/>
        <v>0</v>
      </c>
      <c r="J328" s="14">
        <f t="shared" si="26"/>
        <v>0.2</v>
      </c>
    </row>
    <row r="329" spans="2:10" ht="14" x14ac:dyDescent="0.15">
      <c r="B329" s="1" t="s">
        <v>216</v>
      </c>
      <c r="C329" s="12" t="s">
        <v>705</v>
      </c>
      <c r="D329" s="27"/>
      <c r="E329" s="57">
        <v>294.17</v>
      </c>
      <c r="F329" s="58">
        <f t="shared" si="27"/>
        <v>353.00400000000002</v>
      </c>
      <c r="G329" s="65"/>
      <c r="H329" s="57">
        <f t="shared" si="28"/>
        <v>0</v>
      </c>
      <c r="I329" s="58">
        <f t="shared" si="29"/>
        <v>0</v>
      </c>
      <c r="J329" s="14">
        <f t="shared" si="26"/>
        <v>0.2</v>
      </c>
    </row>
    <row r="330" spans="2:10" ht="14" x14ac:dyDescent="0.15">
      <c r="B330" s="1" t="s">
        <v>255</v>
      </c>
      <c r="C330" s="12" t="s">
        <v>706</v>
      </c>
      <c r="D330" s="15"/>
      <c r="E330" s="57">
        <v>134.08000000000001</v>
      </c>
      <c r="F330" s="58">
        <f t="shared" si="27"/>
        <v>160.89600000000002</v>
      </c>
      <c r="G330" s="65"/>
      <c r="H330" s="57">
        <f t="shared" si="28"/>
        <v>0</v>
      </c>
      <c r="I330" s="58">
        <f t="shared" si="29"/>
        <v>0</v>
      </c>
      <c r="J330" s="14">
        <f t="shared" si="26"/>
        <v>0.2</v>
      </c>
    </row>
    <row r="331" spans="2:10" ht="38" x14ac:dyDescent="0.15">
      <c r="B331" s="18"/>
      <c r="C331" s="19" t="s">
        <v>707</v>
      </c>
      <c r="D331" s="24"/>
      <c r="E331" s="61" t="s">
        <v>850</v>
      </c>
      <c r="F331" s="62" t="str">
        <f t="shared" si="27"/>
        <v/>
      </c>
      <c r="G331" s="70"/>
      <c r="H331" s="61" t="str">
        <f t="shared" si="28"/>
        <v/>
      </c>
      <c r="I331" s="62" t="str">
        <f t="shared" si="29"/>
        <v/>
      </c>
      <c r="J331" s="21"/>
    </row>
    <row r="332" spans="2:10" ht="14" x14ac:dyDescent="0.15">
      <c r="B332" s="1" t="s">
        <v>22</v>
      </c>
      <c r="C332" s="12" t="s">
        <v>708</v>
      </c>
      <c r="D332" s="15"/>
      <c r="E332" s="57">
        <v>19.670000000000002</v>
      </c>
      <c r="F332" s="58">
        <f t="shared" si="27"/>
        <v>23.604000000000003</v>
      </c>
      <c r="G332" s="65"/>
      <c r="H332" s="57">
        <f t="shared" si="28"/>
        <v>0</v>
      </c>
      <c r="I332" s="58">
        <f t="shared" si="29"/>
        <v>0</v>
      </c>
      <c r="J332" s="14">
        <f t="shared" ref="J332:J346" si="30">IF(B332&lt;&gt;"",20%,"")</f>
        <v>0.2</v>
      </c>
    </row>
    <row r="333" spans="2:10" ht="14" x14ac:dyDescent="0.15">
      <c r="B333" s="1" t="s">
        <v>204</v>
      </c>
      <c r="C333" s="12" t="s">
        <v>709</v>
      </c>
      <c r="D333" s="15"/>
      <c r="E333" s="57">
        <v>31.08</v>
      </c>
      <c r="F333" s="58">
        <f t="shared" si="27"/>
        <v>37.295999999999999</v>
      </c>
      <c r="G333" s="65"/>
      <c r="H333" s="57">
        <f t="shared" si="28"/>
        <v>0</v>
      </c>
      <c r="I333" s="58">
        <f t="shared" si="29"/>
        <v>0</v>
      </c>
      <c r="J333" s="14">
        <f t="shared" si="30"/>
        <v>0.2</v>
      </c>
    </row>
    <row r="334" spans="2:10" ht="14" x14ac:dyDescent="0.15">
      <c r="B334" s="1" t="s">
        <v>397</v>
      </c>
      <c r="C334" s="12" t="s">
        <v>710</v>
      </c>
      <c r="D334" s="15"/>
      <c r="E334" s="57">
        <v>219</v>
      </c>
      <c r="F334" s="58">
        <f t="shared" si="27"/>
        <v>262.8</v>
      </c>
      <c r="G334" s="65"/>
      <c r="H334" s="57">
        <f t="shared" si="28"/>
        <v>0</v>
      </c>
      <c r="I334" s="58">
        <f t="shared" si="29"/>
        <v>0</v>
      </c>
      <c r="J334" s="14">
        <f t="shared" si="30"/>
        <v>0.2</v>
      </c>
    </row>
    <row r="335" spans="2:10" ht="14" x14ac:dyDescent="0.15">
      <c r="B335" s="33" t="s">
        <v>193</v>
      </c>
      <c r="C335" s="12" t="s">
        <v>711</v>
      </c>
      <c r="D335" s="15"/>
      <c r="E335" s="57">
        <v>15</v>
      </c>
      <c r="F335" s="58">
        <f t="shared" si="27"/>
        <v>18</v>
      </c>
      <c r="G335" s="65"/>
      <c r="H335" s="57">
        <f t="shared" si="28"/>
        <v>0</v>
      </c>
      <c r="I335" s="58">
        <f t="shared" si="29"/>
        <v>0</v>
      </c>
      <c r="J335" s="14">
        <f t="shared" si="30"/>
        <v>0.2</v>
      </c>
    </row>
    <row r="336" spans="2:10" ht="14" x14ac:dyDescent="0.15">
      <c r="B336" s="33" t="s">
        <v>398</v>
      </c>
      <c r="C336" s="12" t="s">
        <v>712</v>
      </c>
      <c r="D336" s="15"/>
      <c r="E336" s="57">
        <v>16.420000000000002</v>
      </c>
      <c r="F336" s="58">
        <f t="shared" si="27"/>
        <v>19.704000000000001</v>
      </c>
      <c r="G336" s="65"/>
      <c r="H336" s="57">
        <f t="shared" si="28"/>
        <v>0</v>
      </c>
      <c r="I336" s="58">
        <f t="shared" si="29"/>
        <v>0</v>
      </c>
      <c r="J336" s="14">
        <f t="shared" si="30"/>
        <v>0.2</v>
      </c>
    </row>
    <row r="337" spans="2:10" ht="14" x14ac:dyDescent="0.15">
      <c r="B337" s="1" t="s">
        <v>388</v>
      </c>
      <c r="C337" s="12" t="s">
        <v>713</v>
      </c>
      <c r="D337" s="15"/>
      <c r="E337" s="57">
        <v>433.08</v>
      </c>
      <c r="F337" s="58">
        <f t="shared" si="27"/>
        <v>519.69599999999991</v>
      </c>
      <c r="G337" s="65"/>
      <c r="H337" s="57">
        <f t="shared" si="28"/>
        <v>0</v>
      </c>
      <c r="I337" s="58">
        <f t="shared" si="29"/>
        <v>0</v>
      </c>
      <c r="J337" s="14">
        <f t="shared" si="30"/>
        <v>0.2</v>
      </c>
    </row>
    <row r="338" spans="2:10" ht="14" x14ac:dyDescent="0.15">
      <c r="B338" s="1" t="s">
        <v>389</v>
      </c>
      <c r="C338" s="12" t="s">
        <v>714</v>
      </c>
      <c r="D338" s="15"/>
      <c r="E338" s="57">
        <v>537.66999999999996</v>
      </c>
      <c r="F338" s="58">
        <f t="shared" si="27"/>
        <v>645.20399999999995</v>
      </c>
      <c r="G338" s="65"/>
      <c r="H338" s="57">
        <f t="shared" si="28"/>
        <v>0</v>
      </c>
      <c r="I338" s="58">
        <f t="shared" si="29"/>
        <v>0</v>
      </c>
      <c r="J338" s="14">
        <f t="shared" si="30"/>
        <v>0.2</v>
      </c>
    </row>
    <row r="339" spans="2:10" ht="14" x14ac:dyDescent="0.15">
      <c r="B339" s="33" t="s">
        <v>390</v>
      </c>
      <c r="C339" s="12" t="s">
        <v>715</v>
      </c>
      <c r="D339" s="15"/>
      <c r="E339" s="57">
        <v>73.58</v>
      </c>
      <c r="F339" s="58">
        <f t="shared" si="27"/>
        <v>88.295999999999992</v>
      </c>
      <c r="G339" s="65"/>
      <c r="H339" s="57">
        <f t="shared" si="28"/>
        <v>0</v>
      </c>
      <c r="I339" s="58">
        <f t="shared" si="29"/>
        <v>0</v>
      </c>
      <c r="J339" s="14">
        <f t="shared" si="30"/>
        <v>0.2</v>
      </c>
    </row>
    <row r="340" spans="2:10" ht="14" x14ac:dyDescent="0.15">
      <c r="B340" s="33" t="s">
        <v>391</v>
      </c>
      <c r="C340" s="12" t="s">
        <v>716</v>
      </c>
      <c r="D340" s="15"/>
      <c r="E340" s="57">
        <v>73.58</v>
      </c>
      <c r="F340" s="58">
        <f t="shared" si="27"/>
        <v>88.295999999999992</v>
      </c>
      <c r="G340" s="65"/>
      <c r="H340" s="57">
        <f t="shared" si="28"/>
        <v>0</v>
      </c>
      <c r="I340" s="58">
        <f t="shared" si="29"/>
        <v>0</v>
      </c>
      <c r="J340" s="14">
        <f t="shared" si="30"/>
        <v>0.2</v>
      </c>
    </row>
    <row r="341" spans="2:10" ht="14" x14ac:dyDescent="0.15">
      <c r="B341" s="33" t="s">
        <v>392</v>
      </c>
      <c r="C341" s="12" t="s">
        <v>717</v>
      </c>
      <c r="D341" s="15"/>
      <c r="E341" s="57">
        <v>73.58</v>
      </c>
      <c r="F341" s="58">
        <f t="shared" si="27"/>
        <v>88.295999999999992</v>
      </c>
      <c r="G341" s="65"/>
      <c r="H341" s="57">
        <f t="shared" si="28"/>
        <v>0</v>
      </c>
      <c r="I341" s="58">
        <f t="shared" si="29"/>
        <v>0</v>
      </c>
      <c r="J341" s="14">
        <f t="shared" si="30"/>
        <v>0.2</v>
      </c>
    </row>
    <row r="342" spans="2:10" ht="14" x14ac:dyDescent="0.15">
      <c r="B342" s="33" t="s">
        <v>393</v>
      </c>
      <c r="C342" s="12" t="s">
        <v>718</v>
      </c>
      <c r="D342" s="15"/>
      <c r="E342" s="57">
        <v>73.58</v>
      </c>
      <c r="F342" s="58">
        <f t="shared" si="27"/>
        <v>88.295999999999992</v>
      </c>
      <c r="G342" s="65"/>
      <c r="H342" s="57">
        <f t="shared" si="28"/>
        <v>0</v>
      </c>
      <c r="I342" s="58">
        <f t="shared" si="29"/>
        <v>0</v>
      </c>
      <c r="J342" s="14">
        <f t="shared" si="30"/>
        <v>0.2</v>
      </c>
    </row>
    <row r="343" spans="2:10" ht="14" x14ac:dyDescent="0.15">
      <c r="B343" s="33" t="s">
        <v>394</v>
      </c>
      <c r="C343" s="12" t="s">
        <v>719</v>
      </c>
      <c r="D343" s="15"/>
      <c r="E343" s="57">
        <v>73.58</v>
      </c>
      <c r="F343" s="58">
        <f t="shared" si="27"/>
        <v>88.295999999999992</v>
      </c>
      <c r="G343" s="65"/>
      <c r="H343" s="57">
        <f t="shared" si="28"/>
        <v>0</v>
      </c>
      <c r="I343" s="58">
        <f t="shared" si="29"/>
        <v>0</v>
      </c>
      <c r="J343" s="14">
        <f t="shared" si="30"/>
        <v>0.2</v>
      </c>
    </row>
    <row r="344" spans="2:10" ht="14" x14ac:dyDescent="0.15">
      <c r="B344" s="33" t="s">
        <v>395</v>
      </c>
      <c r="C344" s="12" t="s">
        <v>720</v>
      </c>
      <c r="D344" s="15"/>
      <c r="E344" s="57">
        <v>73.58</v>
      </c>
      <c r="F344" s="58">
        <f t="shared" si="27"/>
        <v>88.295999999999992</v>
      </c>
      <c r="G344" s="65"/>
      <c r="H344" s="57">
        <f t="shared" si="28"/>
        <v>0</v>
      </c>
      <c r="I344" s="58">
        <f t="shared" si="29"/>
        <v>0</v>
      </c>
      <c r="J344" s="14">
        <f t="shared" si="30"/>
        <v>0.2</v>
      </c>
    </row>
    <row r="345" spans="2:10" ht="14" x14ac:dyDescent="0.15">
      <c r="B345" s="33" t="s">
        <v>396</v>
      </c>
      <c r="C345" s="12" t="s">
        <v>721</v>
      </c>
      <c r="D345" s="15"/>
      <c r="E345" s="57">
        <v>73.58</v>
      </c>
      <c r="F345" s="58">
        <f t="shared" si="27"/>
        <v>88.295999999999992</v>
      </c>
      <c r="G345" s="65"/>
      <c r="H345" s="57">
        <f t="shared" si="28"/>
        <v>0</v>
      </c>
      <c r="I345" s="58">
        <f t="shared" si="29"/>
        <v>0</v>
      </c>
      <c r="J345" s="14">
        <f t="shared" si="30"/>
        <v>0.2</v>
      </c>
    </row>
    <row r="346" spans="2:10" ht="14" x14ac:dyDescent="0.15">
      <c r="B346" s="39" t="s">
        <v>409</v>
      </c>
      <c r="C346" s="12" t="s">
        <v>722</v>
      </c>
      <c r="D346" s="15"/>
      <c r="E346" s="57">
        <v>151.83000000000001</v>
      </c>
      <c r="F346" s="58">
        <f t="shared" si="27"/>
        <v>182.196</v>
      </c>
      <c r="G346" s="65"/>
      <c r="H346" s="57">
        <f t="shared" si="28"/>
        <v>0</v>
      </c>
      <c r="I346" s="58">
        <f t="shared" si="29"/>
        <v>0</v>
      </c>
      <c r="J346" s="14">
        <f t="shared" si="30"/>
        <v>0.2</v>
      </c>
    </row>
    <row r="347" spans="2:10" ht="73" x14ac:dyDescent="0.15">
      <c r="B347" s="18"/>
      <c r="C347" s="80" t="s">
        <v>854</v>
      </c>
      <c r="D347" s="24"/>
      <c r="E347" s="61" t="s">
        <v>850</v>
      </c>
      <c r="F347" s="62" t="str">
        <f t="shared" si="27"/>
        <v/>
      </c>
      <c r="G347" s="70"/>
      <c r="H347" s="61" t="str">
        <f t="shared" si="28"/>
        <v/>
      </c>
      <c r="I347" s="62" t="str">
        <f t="shared" si="29"/>
        <v/>
      </c>
      <c r="J347" s="42"/>
    </row>
    <row r="348" spans="2:10" ht="14" x14ac:dyDescent="0.15">
      <c r="B348" s="39" t="s">
        <v>263</v>
      </c>
      <c r="C348" s="12" t="s">
        <v>264</v>
      </c>
      <c r="D348" s="15"/>
      <c r="E348" s="57">
        <v>78.5</v>
      </c>
      <c r="F348" s="58">
        <f t="shared" si="27"/>
        <v>94.2</v>
      </c>
      <c r="G348" s="65"/>
      <c r="H348" s="57">
        <f t="shared" si="28"/>
        <v>0</v>
      </c>
      <c r="I348" s="58">
        <f t="shared" si="29"/>
        <v>0</v>
      </c>
      <c r="J348" s="14">
        <f t="shared" ref="J348:J379" si="31">IF(B348&lt;&gt;"",20%,"")</f>
        <v>0.2</v>
      </c>
    </row>
    <row r="349" spans="2:10" ht="14" x14ac:dyDescent="0.15">
      <c r="B349" s="39" t="s">
        <v>265</v>
      </c>
      <c r="C349" s="12" t="s">
        <v>723</v>
      </c>
      <c r="D349" s="15"/>
      <c r="E349" s="57">
        <v>65.42</v>
      </c>
      <c r="F349" s="58">
        <f t="shared" si="27"/>
        <v>78.504000000000005</v>
      </c>
      <c r="G349" s="65"/>
      <c r="H349" s="57">
        <f t="shared" si="28"/>
        <v>0</v>
      </c>
      <c r="I349" s="58">
        <f t="shared" si="29"/>
        <v>0</v>
      </c>
      <c r="J349" s="14">
        <f t="shared" si="31"/>
        <v>0.2</v>
      </c>
    </row>
    <row r="350" spans="2:10" ht="14" x14ac:dyDescent="0.15">
      <c r="B350" s="39" t="s">
        <v>266</v>
      </c>
      <c r="C350" s="12" t="s">
        <v>724</v>
      </c>
      <c r="D350" s="15"/>
      <c r="E350" s="57">
        <v>78.5</v>
      </c>
      <c r="F350" s="58">
        <f t="shared" si="27"/>
        <v>94.2</v>
      </c>
      <c r="G350" s="65"/>
      <c r="H350" s="57">
        <f t="shared" si="28"/>
        <v>0</v>
      </c>
      <c r="I350" s="58">
        <f t="shared" si="29"/>
        <v>0</v>
      </c>
      <c r="J350" s="14">
        <f t="shared" si="31"/>
        <v>0.2</v>
      </c>
    </row>
    <row r="351" spans="2:10" ht="14" x14ac:dyDescent="0.15">
      <c r="B351" s="39" t="s">
        <v>267</v>
      </c>
      <c r="C351" s="12" t="s">
        <v>725</v>
      </c>
      <c r="D351" s="15"/>
      <c r="E351" s="57">
        <v>65.42</v>
      </c>
      <c r="F351" s="58">
        <f t="shared" si="27"/>
        <v>78.504000000000005</v>
      </c>
      <c r="G351" s="65"/>
      <c r="H351" s="57">
        <f t="shared" si="28"/>
        <v>0</v>
      </c>
      <c r="I351" s="58">
        <f t="shared" si="29"/>
        <v>0</v>
      </c>
      <c r="J351" s="14">
        <f t="shared" si="31"/>
        <v>0.2</v>
      </c>
    </row>
    <row r="352" spans="2:10" ht="14" x14ac:dyDescent="0.15">
      <c r="B352" s="39" t="s">
        <v>268</v>
      </c>
      <c r="C352" s="12" t="s">
        <v>269</v>
      </c>
      <c r="D352" s="15"/>
      <c r="E352" s="57">
        <v>78.33</v>
      </c>
      <c r="F352" s="58">
        <f t="shared" si="27"/>
        <v>93.995999999999995</v>
      </c>
      <c r="G352" s="65"/>
      <c r="H352" s="57">
        <f t="shared" si="28"/>
        <v>0</v>
      </c>
      <c r="I352" s="58">
        <f t="shared" si="29"/>
        <v>0</v>
      </c>
      <c r="J352" s="14">
        <f t="shared" si="31"/>
        <v>0.2</v>
      </c>
    </row>
    <row r="353" spans="2:10" ht="14" x14ac:dyDescent="0.15">
      <c r="B353" s="39" t="s">
        <v>270</v>
      </c>
      <c r="C353" s="12" t="s">
        <v>726</v>
      </c>
      <c r="D353" s="15"/>
      <c r="E353" s="57">
        <v>65.83</v>
      </c>
      <c r="F353" s="58">
        <f t="shared" si="27"/>
        <v>78.995999999999995</v>
      </c>
      <c r="G353" s="65"/>
      <c r="H353" s="57">
        <f t="shared" si="28"/>
        <v>0</v>
      </c>
      <c r="I353" s="58">
        <f t="shared" si="29"/>
        <v>0</v>
      </c>
      <c r="J353" s="14">
        <f t="shared" si="31"/>
        <v>0.2</v>
      </c>
    </row>
    <row r="354" spans="2:10" ht="14" x14ac:dyDescent="0.15">
      <c r="B354" s="39" t="s">
        <v>271</v>
      </c>
      <c r="C354" s="12" t="s">
        <v>272</v>
      </c>
      <c r="D354" s="15"/>
      <c r="E354" s="57">
        <v>78.5</v>
      </c>
      <c r="F354" s="58">
        <f t="shared" si="27"/>
        <v>94.2</v>
      </c>
      <c r="G354" s="65"/>
      <c r="H354" s="57">
        <f t="shared" si="28"/>
        <v>0</v>
      </c>
      <c r="I354" s="58">
        <f t="shared" si="29"/>
        <v>0</v>
      </c>
      <c r="J354" s="14">
        <f t="shared" si="31"/>
        <v>0.2</v>
      </c>
    </row>
    <row r="355" spans="2:10" ht="14" x14ac:dyDescent="0.15">
      <c r="B355" s="39" t="s">
        <v>273</v>
      </c>
      <c r="C355" s="12" t="s">
        <v>727</v>
      </c>
      <c r="D355" s="15"/>
      <c r="E355" s="57">
        <v>65.42</v>
      </c>
      <c r="F355" s="58">
        <f t="shared" si="27"/>
        <v>78.504000000000005</v>
      </c>
      <c r="G355" s="65"/>
      <c r="H355" s="57">
        <f t="shared" si="28"/>
        <v>0</v>
      </c>
      <c r="I355" s="58">
        <f t="shared" si="29"/>
        <v>0</v>
      </c>
      <c r="J355" s="14">
        <f t="shared" si="31"/>
        <v>0.2</v>
      </c>
    </row>
    <row r="356" spans="2:10" ht="14" x14ac:dyDescent="0.15">
      <c r="B356" s="39" t="s">
        <v>274</v>
      </c>
      <c r="C356" s="12" t="s">
        <v>728</v>
      </c>
      <c r="D356" s="15"/>
      <c r="E356" s="57">
        <v>78.5</v>
      </c>
      <c r="F356" s="58">
        <f t="shared" si="27"/>
        <v>94.2</v>
      </c>
      <c r="G356" s="65"/>
      <c r="H356" s="57">
        <f t="shared" si="28"/>
        <v>0</v>
      </c>
      <c r="I356" s="58">
        <f t="shared" si="29"/>
        <v>0</v>
      </c>
      <c r="J356" s="14">
        <f t="shared" si="31"/>
        <v>0.2</v>
      </c>
    </row>
    <row r="357" spans="2:10" ht="14" x14ac:dyDescent="0.15">
      <c r="B357" s="39" t="s">
        <v>275</v>
      </c>
      <c r="C357" s="12" t="s">
        <v>729</v>
      </c>
      <c r="D357" s="15"/>
      <c r="E357" s="57">
        <v>65.42</v>
      </c>
      <c r="F357" s="58">
        <f t="shared" si="27"/>
        <v>78.504000000000005</v>
      </c>
      <c r="G357" s="65"/>
      <c r="H357" s="57">
        <f t="shared" si="28"/>
        <v>0</v>
      </c>
      <c r="I357" s="58">
        <f t="shared" si="29"/>
        <v>0</v>
      </c>
      <c r="J357" s="14">
        <f t="shared" si="31"/>
        <v>0.2</v>
      </c>
    </row>
    <row r="358" spans="2:10" ht="14" x14ac:dyDescent="0.15">
      <c r="B358" s="39" t="s">
        <v>276</v>
      </c>
      <c r="C358" s="12" t="s">
        <v>730</v>
      </c>
      <c r="D358" s="15"/>
      <c r="E358" s="57">
        <v>78.5</v>
      </c>
      <c r="F358" s="58">
        <f t="shared" si="27"/>
        <v>94.2</v>
      </c>
      <c r="G358" s="65"/>
      <c r="H358" s="57">
        <f t="shared" si="28"/>
        <v>0</v>
      </c>
      <c r="I358" s="58">
        <f t="shared" si="29"/>
        <v>0</v>
      </c>
      <c r="J358" s="14">
        <f t="shared" si="31"/>
        <v>0.2</v>
      </c>
    </row>
    <row r="359" spans="2:10" ht="14" x14ac:dyDescent="0.15">
      <c r="B359" s="39" t="s">
        <v>277</v>
      </c>
      <c r="C359" s="12" t="s">
        <v>731</v>
      </c>
      <c r="D359" s="15"/>
      <c r="E359" s="57">
        <v>65.42</v>
      </c>
      <c r="F359" s="58">
        <f t="shared" si="27"/>
        <v>78.504000000000005</v>
      </c>
      <c r="G359" s="65"/>
      <c r="H359" s="57">
        <f t="shared" si="28"/>
        <v>0</v>
      </c>
      <c r="I359" s="58">
        <f t="shared" si="29"/>
        <v>0</v>
      </c>
      <c r="J359" s="14">
        <f t="shared" si="31"/>
        <v>0.2</v>
      </c>
    </row>
    <row r="360" spans="2:10" ht="14" x14ac:dyDescent="0.15">
      <c r="B360" s="39" t="s">
        <v>278</v>
      </c>
      <c r="C360" s="12" t="s">
        <v>279</v>
      </c>
      <c r="D360" s="15"/>
      <c r="E360" s="57">
        <v>78.5</v>
      </c>
      <c r="F360" s="58">
        <f t="shared" si="27"/>
        <v>94.2</v>
      </c>
      <c r="G360" s="65"/>
      <c r="H360" s="57">
        <f t="shared" si="28"/>
        <v>0</v>
      </c>
      <c r="I360" s="58">
        <f t="shared" si="29"/>
        <v>0</v>
      </c>
      <c r="J360" s="14">
        <f t="shared" si="31"/>
        <v>0.2</v>
      </c>
    </row>
    <row r="361" spans="2:10" ht="14" x14ac:dyDescent="0.15">
      <c r="B361" s="39" t="s">
        <v>280</v>
      </c>
      <c r="C361" s="12" t="s">
        <v>732</v>
      </c>
      <c r="D361" s="15"/>
      <c r="E361" s="57">
        <v>65.42</v>
      </c>
      <c r="F361" s="58">
        <f t="shared" si="27"/>
        <v>78.504000000000005</v>
      </c>
      <c r="G361" s="65"/>
      <c r="H361" s="57">
        <f t="shared" si="28"/>
        <v>0</v>
      </c>
      <c r="I361" s="58">
        <f t="shared" si="29"/>
        <v>0</v>
      </c>
      <c r="J361" s="14">
        <f t="shared" si="31"/>
        <v>0.2</v>
      </c>
    </row>
    <row r="362" spans="2:10" ht="14" x14ac:dyDescent="0.15">
      <c r="B362" s="39" t="s">
        <v>281</v>
      </c>
      <c r="C362" s="12" t="s">
        <v>282</v>
      </c>
      <c r="D362" s="15"/>
      <c r="E362" s="57">
        <v>78.33</v>
      </c>
      <c r="F362" s="58">
        <f t="shared" si="27"/>
        <v>93.995999999999995</v>
      </c>
      <c r="G362" s="65"/>
      <c r="H362" s="57">
        <f t="shared" si="28"/>
        <v>0</v>
      </c>
      <c r="I362" s="58">
        <f t="shared" si="29"/>
        <v>0</v>
      </c>
      <c r="J362" s="14">
        <f t="shared" si="31"/>
        <v>0.2</v>
      </c>
    </row>
    <row r="363" spans="2:10" ht="14" x14ac:dyDescent="0.15">
      <c r="B363" s="39" t="s">
        <v>283</v>
      </c>
      <c r="C363" s="12" t="s">
        <v>733</v>
      </c>
      <c r="D363" s="15"/>
      <c r="E363" s="57">
        <v>65.83</v>
      </c>
      <c r="F363" s="58">
        <f t="shared" si="27"/>
        <v>78.995999999999995</v>
      </c>
      <c r="G363" s="65"/>
      <c r="H363" s="57">
        <f t="shared" si="28"/>
        <v>0</v>
      </c>
      <c r="I363" s="58">
        <f t="shared" si="29"/>
        <v>0</v>
      </c>
      <c r="J363" s="14">
        <f t="shared" si="31"/>
        <v>0.2</v>
      </c>
    </row>
    <row r="364" spans="2:10" ht="14" x14ac:dyDescent="0.15">
      <c r="B364" s="39" t="s">
        <v>284</v>
      </c>
      <c r="C364" s="12" t="s">
        <v>285</v>
      </c>
      <c r="D364" s="15"/>
      <c r="E364" s="57">
        <v>78.5</v>
      </c>
      <c r="F364" s="58">
        <f t="shared" si="27"/>
        <v>94.2</v>
      </c>
      <c r="G364" s="65"/>
      <c r="H364" s="57">
        <f t="shared" si="28"/>
        <v>0</v>
      </c>
      <c r="I364" s="58">
        <f t="shared" si="29"/>
        <v>0</v>
      </c>
      <c r="J364" s="14">
        <f t="shared" si="31"/>
        <v>0.2</v>
      </c>
    </row>
    <row r="365" spans="2:10" ht="14" x14ac:dyDescent="0.15">
      <c r="B365" s="39" t="s">
        <v>286</v>
      </c>
      <c r="C365" s="12" t="s">
        <v>734</v>
      </c>
      <c r="D365" s="15"/>
      <c r="E365" s="57">
        <v>65.42</v>
      </c>
      <c r="F365" s="58">
        <f t="shared" si="27"/>
        <v>78.504000000000005</v>
      </c>
      <c r="G365" s="65"/>
      <c r="H365" s="57">
        <f t="shared" si="28"/>
        <v>0</v>
      </c>
      <c r="I365" s="58">
        <f t="shared" si="29"/>
        <v>0</v>
      </c>
      <c r="J365" s="14">
        <f t="shared" si="31"/>
        <v>0.2</v>
      </c>
    </row>
    <row r="366" spans="2:10" ht="14" x14ac:dyDescent="0.15">
      <c r="B366" s="39" t="s">
        <v>287</v>
      </c>
      <c r="C366" s="12" t="s">
        <v>735</v>
      </c>
      <c r="D366" s="15"/>
      <c r="E366" s="57">
        <v>16.420000000000002</v>
      </c>
      <c r="F366" s="58">
        <f t="shared" si="27"/>
        <v>19.704000000000001</v>
      </c>
      <c r="G366" s="65"/>
      <c r="H366" s="57">
        <f t="shared" si="28"/>
        <v>0</v>
      </c>
      <c r="I366" s="58">
        <f t="shared" si="29"/>
        <v>0</v>
      </c>
      <c r="J366" s="14">
        <f t="shared" si="31"/>
        <v>0.2</v>
      </c>
    </row>
    <row r="367" spans="2:10" ht="14" x14ac:dyDescent="0.15">
      <c r="B367" s="39" t="s">
        <v>288</v>
      </c>
      <c r="C367" s="12" t="s">
        <v>736</v>
      </c>
      <c r="D367" s="15"/>
      <c r="E367" s="57">
        <v>16.420000000000002</v>
      </c>
      <c r="F367" s="58">
        <f t="shared" si="27"/>
        <v>19.704000000000001</v>
      </c>
      <c r="G367" s="65"/>
      <c r="H367" s="57">
        <f t="shared" si="28"/>
        <v>0</v>
      </c>
      <c r="I367" s="58">
        <f t="shared" si="29"/>
        <v>0</v>
      </c>
      <c r="J367" s="14">
        <f t="shared" si="31"/>
        <v>0.2</v>
      </c>
    </row>
    <row r="368" spans="2:10" ht="14" x14ac:dyDescent="0.15">
      <c r="B368" s="39" t="s">
        <v>289</v>
      </c>
      <c r="C368" s="12" t="s">
        <v>737</v>
      </c>
      <c r="D368" s="15"/>
      <c r="E368" s="57">
        <v>16.420000000000002</v>
      </c>
      <c r="F368" s="58">
        <f t="shared" si="27"/>
        <v>19.704000000000001</v>
      </c>
      <c r="G368" s="65"/>
      <c r="H368" s="57">
        <f t="shared" si="28"/>
        <v>0</v>
      </c>
      <c r="I368" s="58">
        <f t="shared" si="29"/>
        <v>0</v>
      </c>
      <c r="J368" s="14">
        <f t="shared" si="31"/>
        <v>0.2</v>
      </c>
    </row>
    <row r="369" spans="2:10" ht="14" x14ac:dyDescent="0.15">
      <c r="B369" s="39" t="s">
        <v>290</v>
      </c>
      <c r="C369" s="12" t="s">
        <v>738</v>
      </c>
      <c r="D369" s="15"/>
      <c r="E369" s="57">
        <v>16.420000000000002</v>
      </c>
      <c r="F369" s="58">
        <f t="shared" si="27"/>
        <v>19.704000000000001</v>
      </c>
      <c r="G369" s="65"/>
      <c r="H369" s="57">
        <f t="shared" si="28"/>
        <v>0</v>
      </c>
      <c r="I369" s="58">
        <f t="shared" si="29"/>
        <v>0</v>
      </c>
      <c r="J369" s="14">
        <f t="shared" si="31"/>
        <v>0.2</v>
      </c>
    </row>
    <row r="370" spans="2:10" ht="14" x14ac:dyDescent="0.15">
      <c r="B370" s="39" t="s">
        <v>291</v>
      </c>
      <c r="C370" s="12" t="s">
        <v>739</v>
      </c>
      <c r="D370" s="15"/>
      <c r="E370" s="57">
        <v>16.420000000000002</v>
      </c>
      <c r="F370" s="58">
        <f t="shared" si="27"/>
        <v>19.704000000000001</v>
      </c>
      <c r="G370" s="65"/>
      <c r="H370" s="57">
        <f t="shared" si="28"/>
        <v>0</v>
      </c>
      <c r="I370" s="58">
        <f t="shared" si="29"/>
        <v>0</v>
      </c>
      <c r="J370" s="14">
        <f t="shared" si="31"/>
        <v>0.2</v>
      </c>
    </row>
    <row r="371" spans="2:10" ht="14" x14ac:dyDescent="0.15">
      <c r="B371" s="39" t="s">
        <v>292</v>
      </c>
      <c r="C371" s="12" t="s">
        <v>293</v>
      </c>
      <c r="D371" s="15"/>
      <c r="E371" s="57">
        <v>40.92</v>
      </c>
      <c r="F371" s="58">
        <f t="shared" si="27"/>
        <v>49.103999999999999</v>
      </c>
      <c r="G371" s="65"/>
      <c r="H371" s="57">
        <f t="shared" si="28"/>
        <v>0</v>
      </c>
      <c r="I371" s="58">
        <f t="shared" si="29"/>
        <v>0</v>
      </c>
      <c r="J371" s="14">
        <f t="shared" si="31"/>
        <v>0.2</v>
      </c>
    </row>
    <row r="372" spans="2:10" ht="14" x14ac:dyDescent="0.15">
      <c r="B372" s="39" t="s">
        <v>294</v>
      </c>
      <c r="C372" s="12" t="s">
        <v>740</v>
      </c>
      <c r="D372" s="15"/>
      <c r="E372" s="57">
        <v>32.75</v>
      </c>
      <c r="F372" s="58">
        <f t="shared" si="27"/>
        <v>39.299999999999997</v>
      </c>
      <c r="G372" s="65"/>
      <c r="H372" s="57">
        <f t="shared" si="28"/>
        <v>0</v>
      </c>
      <c r="I372" s="58">
        <f t="shared" si="29"/>
        <v>0</v>
      </c>
      <c r="J372" s="14">
        <f t="shared" si="31"/>
        <v>0.2</v>
      </c>
    </row>
    <row r="373" spans="2:10" ht="14" x14ac:dyDescent="0.15">
      <c r="B373" s="39" t="s">
        <v>295</v>
      </c>
      <c r="C373" s="12" t="s">
        <v>741</v>
      </c>
      <c r="D373" s="15"/>
      <c r="E373" s="57">
        <v>40.92</v>
      </c>
      <c r="F373" s="58">
        <f t="shared" si="27"/>
        <v>49.103999999999999</v>
      </c>
      <c r="G373" s="65"/>
      <c r="H373" s="57">
        <f t="shared" si="28"/>
        <v>0</v>
      </c>
      <c r="I373" s="58">
        <f t="shared" si="29"/>
        <v>0</v>
      </c>
      <c r="J373" s="14">
        <f t="shared" si="31"/>
        <v>0.2</v>
      </c>
    </row>
    <row r="374" spans="2:10" ht="14" x14ac:dyDescent="0.15">
      <c r="B374" s="39" t="s">
        <v>296</v>
      </c>
      <c r="C374" s="12" t="s">
        <v>742</v>
      </c>
      <c r="D374" s="15"/>
      <c r="E374" s="57">
        <v>32.75</v>
      </c>
      <c r="F374" s="58">
        <f t="shared" si="27"/>
        <v>39.299999999999997</v>
      </c>
      <c r="G374" s="65"/>
      <c r="H374" s="57">
        <f t="shared" si="28"/>
        <v>0</v>
      </c>
      <c r="I374" s="58">
        <f t="shared" si="29"/>
        <v>0</v>
      </c>
      <c r="J374" s="14">
        <f t="shared" si="31"/>
        <v>0.2</v>
      </c>
    </row>
    <row r="375" spans="2:10" ht="14" x14ac:dyDescent="0.15">
      <c r="B375" s="39" t="s">
        <v>297</v>
      </c>
      <c r="C375" s="12" t="s">
        <v>743</v>
      </c>
      <c r="D375" s="15"/>
      <c r="E375" s="57">
        <v>16.420000000000002</v>
      </c>
      <c r="F375" s="58">
        <f t="shared" si="27"/>
        <v>19.704000000000001</v>
      </c>
      <c r="G375" s="65"/>
      <c r="H375" s="57">
        <f t="shared" si="28"/>
        <v>0</v>
      </c>
      <c r="I375" s="58">
        <f t="shared" si="29"/>
        <v>0</v>
      </c>
      <c r="J375" s="14">
        <f t="shared" si="31"/>
        <v>0.2</v>
      </c>
    </row>
    <row r="376" spans="2:10" ht="14" x14ac:dyDescent="0.15">
      <c r="B376" s="39" t="s">
        <v>298</v>
      </c>
      <c r="C376" s="12" t="s">
        <v>299</v>
      </c>
      <c r="D376" s="15"/>
      <c r="E376" s="57">
        <v>40.92</v>
      </c>
      <c r="F376" s="58">
        <f t="shared" si="27"/>
        <v>49.103999999999999</v>
      </c>
      <c r="G376" s="65"/>
      <c r="H376" s="57">
        <f t="shared" si="28"/>
        <v>0</v>
      </c>
      <c r="I376" s="58">
        <f t="shared" si="29"/>
        <v>0</v>
      </c>
      <c r="J376" s="14">
        <f t="shared" si="31"/>
        <v>0.2</v>
      </c>
    </row>
    <row r="377" spans="2:10" ht="14" x14ac:dyDescent="0.15">
      <c r="B377" s="39" t="s">
        <v>300</v>
      </c>
      <c r="C377" s="12" t="s">
        <v>744</v>
      </c>
      <c r="D377" s="15"/>
      <c r="E377" s="57">
        <v>32.75</v>
      </c>
      <c r="F377" s="58">
        <f t="shared" si="27"/>
        <v>39.299999999999997</v>
      </c>
      <c r="G377" s="65"/>
      <c r="H377" s="57">
        <f t="shared" si="28"/>
        <v>0</v>
      </c>
      <c r="I377" s="58">
        <f t="shared" si="29"/>
        <v>0</v>
      </c>
      <c r="J377" s="14">
        <f t="shared" si="31"/>
        <v>0.2</v>
      </c>
    </row>
    <row r="378" spans="2:10" ht="14" x14ac:dyDescent="0.15">
      <c r="B378" s="39" t="s">
        <v>301</v>
      </c>
      <c r="C378" s="12" t="s">
        <v>745</v>
      </c>
      <c r="D378" s="15"/>
      <c r="E378" s="57">
        <v>65.42</v>
      </c>
      <c r="F378" s="58">
        <f t="shared" si="27"/>
        <v>78.504000000000005</v>
      </c>
      <c r="G378" s="65"/>
      <c r="H378" s="57">
        <f t="shared" si="28"/>
        <v>0</v>
      </c>
      <c r="I378" s="58">
        <f t="shared" si="29"/>
        <v>0</v>
      </c>
      <c r="J378" s="14">
        <f t="shared" si="31"/>
        <v>0.2</v>
      </c>
    </row>
    <row r="379" spans="2:10" ht="14" x14ac:dyDescent="0.15">
      <c r="B379" s="39" t="s">
        <v>302</v>
      </c>
      <c r="C379" s="12" t="s">
        <v>303</v>
      </c>
      <c r="D379" s="15"/>
      <c r="E379" s="57">
        <v>78.5</v>
      </c>
      <c r="F379" s="58">
        <f t="shared" si="27"/>
        <v>94.2</v>
      </c>
      <c r="G379" s="65"/>
      <c r="H379" s="57">
        <f t="shared" si="28"/>
        <v>0</v>
      </c>
      <c r="I379" s="58">
        <f t="shared" si="29"/>
        <v>0</v>
      </c>
      <c r="J379" s="14">
        <f t="shared" si="31"/>
        <v>0.2</v>
      </c>
    </row>
    <row r="380" spans="2:10" ht="14" x14ac:dyDescent="0.15">
      <c r="B380" s="39" t="s">
        <v>304</v>
      </c>
      <c r="C380" s="12" t="s">
        <v>746</v>
      </c>
      <c r="D380" s="15"/>
      <c r="E380" s="57">
        <v>65.42</v>
      </c>
      <c r="F380" s="58">
        <f t="shared" si="27"/>
        <v>78.504000000000005</v>
      </c>
      <c r="G380" s="65"/>
      <c r="H380" s="57">
        <f t="shared" si="28"/>
        <v>0</v>
      </c>
      <c r="I380" s="58">
        <f t="shared" si="29"/>
        <v>0</v>
      </c>
      <c r="J380" s="14">
        <f t="shared" ref="J380:J416" si="32">IF(B380&lt;&gt;"",20%,"")</f>
        <v>0.2</v>
      </c>
    </row>
    <row r="381" spans="2:10" ht="14" x14ac:dyDescent="0.15">
      <c r="B381" s="39" t="s">
        <v>305</v>
      </c>
      <c r="C381" s="12" t="s">
        <v>306</v>
      </c>
      <c r="D381" s="15"/>
      <c r="E381" s="57">
        <v>78.5</v>
      </c>
      <c r="F381" s="58">
        <f t="shared" si="27"/>
        <v>94.2</v>
      </c>
      <c r="G381" s="65"/>
      <c r="H381" s="57">
        <f t="shared" si="28"/>
        <v>0</v>
      </c>
      <c r="I381" s="58">
        <f t="shared" si="29"/>
        <v>0</v>
      </c>
      <c r="J381" s="14">
        <f t="shared" si="32"/>
        <v>0.2</v>
      </c>
    </row>
    <row r="382" spans="2:10" ht="14" x14ac:dyDescent="0.15">
      <c r="B382" s="39" t="s">
        <v>307</v>
      </c>
      <c r="C382" s="12" t="s">
        <v>747</v>
      </c>
      <c r="D382" s="15"/>
      <c r="E382" s="57">
        <v>65.42</v>
      </c>
      <c r="F382" s="58">
        <f t="shared" si="27"/>
        <v>78.504000000000005</v>
      </c>
      <c r="G382" s="65"/>
      <c r="H382" s="57">
        <f t="shared" si="28"/>
        <v>0</v>
      </c>
      <c r="I382" s="58">
        <f t="shared" si="29"/>
        <v>0</v>
      </c>
      <c r="J382" s="14">
        <f t="shared" si="32"/>
        <v>0.2</v>
      </c>
    </row>
    <row r="383" spans="2:10" ht="14" x14ac:dyDescent="0.15">
      <c r="B383" s="39" t="s">
        <v>308</v>
      </c>
      <c r="C383" s="12" t="s">
        <v>748</v>
      </c>
      <c r="D383" s="15"/>
      <c r="E383" s="57">
        <v>78.33</v>
      </c>
      <c r="F383" s="58">
        <f t="shared" si="27"/>
        <v>93.995999999999995</v>
      </c>
      <c r="G383" s="65"/>
      <c r="H383" s="57">
        <f t="shared" si="28"/>
        <v>0</v>
      </c>
      <c r="I383" s="58">
        <f t="shared" si="29"/>
        <v>0</v>
      </c>
      <c r="J383" s="14">
        <f t="shared" si="32"/>
        <v>0.2</v>
      </c>
    </row>
    <row r="384" spans="2:10" ht="14" x14ac:dyDescent="0.15">
      <c r="B384" s="39" t="s">
        <v>309</v>
      </c>
      <c r="C384" s="12" t="s">
        <v>749</v>
      </c>
      <c r="D384" s="15"/>
      <c r="E384" s="57">
        <v>65.42</v>
      </c>
      <c r="F384" s="58">
        <f t="shared" si="27"/>
        <v>78.504000000000005</v>
      </c>
      <c r="G384" s="65"/>
      <c r="H384" s="57">
        <f t="shared" si="28"/>
        <v>0</v>
      </c>
      <c r="I384" s="58">
        <f t="shared" si="29"/>
        <v>0</v>
      </c>
      <c r="J384" s="14">
        <f t="shared" si="32"/>
        <v>0.2</v>
      </c>
    </row>
    <row r="385" spans="2:10" ht="14" x14ac:dyDescent="0.15">
      <c r="B385" s="39" t="s">
        <v>310</v>
      </c>
      <c r="C385" s="12" t="s">
        <v>311</v>
      </c>
      <c r="D385" s="15"/>
      <c r="E385" s="57">
        <v>49.17</v>
      </c>
      <c r="F385" s="58">
        <f t="shared" si="27"/>
        <v>59.003999999999998</v>
      </c>
      <c r="G385" s="65"/>
      <c r="H385" s="57">
        <f t="shared" si="28"/>
        <v>0</v>
      </c>
      <c r="I385" s="58">
        <f t="shared" si="29"/>
        <v>0</v>
      </c>
      <c r="J385" s="14">
        <f t="shared" si="32"/>
        <v>0.2</v>
      </c>
    </row>
    <row r="386" spans="2:10" ht="14" x14ac:dyDescent="0.15">
      <c r="B386" s="39" t="s">
        <v>312</v>
      </c>
      <c r="C386" s="12" t="s">
        <v>750</v>
      </c>
      <c r="D386" s="15"/>
      <c r="E386" s="57">
        <v>40.92</v>
      </c>
      <c r="F386" s="58">
        <f t="shared" si="27"/>
        <v>49.103999999999999</v>
      </c>
      <c r="G386" s="65"/>
      <c r="H386" s="57">
        <f t="shared" si="28"/>
        <v>0</v>
      </c>
      <c r="I386" s="58">
        <f t="shared" si="29"/>
        <v>0</v>
      </c>
      <c r="J386" s="14">
        <f t="shared" si="32"/>
        <v>0.2</v>
      </c>
    </row>
    <row r="387" spans="2:10" ht="14" x14ac:dyDescent="0.15">
      <c r="B387" s="39" t="s">
        <v>313</v>
      </c>
      <c r="C387" s="12" t="s">
        <v>751</v>
      </c>
      <c r="D387" s="15"/>
      <c r="E387" s="57">
        <v>78.5</v>
      </c>
      <c r="F387" s="58">
        <f t="shared" si="27"/>
        <v>94.2</v>
      </c>
      <c r="G387" s="65"/>
      <c r="H387" s="57">
        <f t="shared" si="28"/>
        <v>0</v>
      </c>
      <c r="I387" s="58">
        <f t="shared" si="29"/>
        <v>0</v>
      </c>
      <c r="J387" s="14">
        <f t="shared" si="32"/>
        <v>0.2</v>
      </c>
    </row>
    <row r="388" spans="2:10" ht="14" x14ac:dyDescent="0.15">
      <c r="B388" s="39" t="s">
        <v>314</v>
      </c>
      <c r="C388" s="12" t="s">
        <v>752</v>
      </c>
      <c r="D388" s="15"/>
      <c r="E388" s="57">
        <v>65.42</v>
      </c>
      <c r="F388" s="58">
        <f t="shared" si="27"/>
        <v>78.504000000000005</v>
      </c>
      <c r="G388" s="65"/>
      <c r="H388" s="57">
        <f t="shared" si="28"/>
        <v>0</v>
      </c>
      <c r="I388" s="58">
        <f t="shared" si="29"/>
        <v>0</v>
      </c>
      <c r="J388" s="14">
        <f t="shared" si="32"/>
        <v>0.2</v>
      </c>
    </row>
    <row r="389" spans="2:10" ht="14" x14ac:dyDescent="0.15">
      <c r="B389" s="39" t="s">
        <v>315</v>
      </c>
      <c r="C389" s="12" t="s">
        <v>316</v>
      </c>
      <c r="D389" s="15"/>
      <c r="E389" s="57">
        <v>62.5</v>
      </c>
      <c r="F389" s="58">
        <f t="shared" si="27"/>
        <v>75</v>
      </c>
      <c r="G389" s="65"/>
      <c r="H389" s="57">
        <f t="shared" si="28"/>
        <v>0</v>
      </c>
      <c r="I389" s="58">
        <f t="shared" si="29"/>
        <v>0</v>
      </c>
      <c r="J389" s="14">
        <f t="shared" si="32"/>
        <v>0.2</v>
      </c>
    </row>
    <row r="390" spans="2:10" ht="14" x14ac:dyDescent="0.15">
      <c r="B390" s="39" t="s">
        <v>317</v>
      </c>
      <c r="C390" s="12" t="s">
        <v>753</v>
      </c>
      <c r="D390" s="15"/>
      <c r="E390" s="57">
        <v>49.08</v>
      </c>
      <c r="F390" s="58">
        <f t="shared" si="27"/>
        <v>58.895999999999994</v>
      </c>
      <c r="G390" s="65"/>
      <c r="H390" s="57">
        <f t="shared" si="28"/>
        <v>0</v>
      </c>
      <c r="I390" s="58">
        <f t="shared" si="29"/>
        <v>0</v>
      </c>
      <c r="J390" s="14">
        <f t="shared" si="32"/>
        <v>0.2</v>
      </c>
    </row>
    <row r="391" spans="2:10" ht="14" x14ac:dyDescent="0.15">
      <c r="B391" s="39" t="s">
        <v>318</v>
      </c>
      <c r="C391" s="12" t="s">
        <v>754</v>
      </c>
      <c r="D391" s="15"/>
      <c r="E391" s="57">
        <v>32.75</v>
      </c>
      <c r="F391" s="58">
        <f t="shared" ref="F391:F454" si="33">IF(B391&lt;&gt;"",E391*(1+J391),"")</f>
        <v>39.299999999999997</v>
      </c>
      <c r="G391" s="65"/>
      <c r="H391" s="57">
        <f t="shared" ref="H391:H454" si="34">IF(E391&lt;&gt;"",G391*E391,"")</f>
        <v>0</v>
      </c>
      <c r="I391" s="58">
        <f t="shared" ref="I391:I454" si="35">IF(E391&lt;&gt;"",H391*(1+J391),"")</f>
        <v>0</v>
      </c>
      <c r="J391" s="14">
        <f t="shared" si="32"/>
        <v>0.2</v>
      </c>
    </row>
    <row r="392" spans="2:10" ht="14" x14ac:dyDescent="0.15">
      <c r="B392" s="39" t="s">
        <v>319</v>
      </c>
      <c r="C392" s="12" t="s">
        <v>755</v>
      </c>
      <c r="D392" s="15"/>
      <c r="E392" s="57">
        <v>32.75</v>
      </c>
      <c r="F392" s="58">
        <f t="shared" si="33"/>
        <v>39.299999999999997</v>
      </c>
      <c r="G392" s="65"/>
      <c r="H392" s="57">
        <f t="shared" si="34"/>
        <v>0</v>
      </c>
      <c r="I392" s="58">
        <f t="shared" si="35"/>
        <v>0</v>
      </c>
      <c r="J392" s="14">
        <f t="shared" si="32"/>
        <v>0.2</v>
      </c>
    </row>
    <row r="393" spans="2:10" ht="14" x14ac:dyDescent="0.15">
      <c r="B393" s="39" t="s">
        <v>320</v>
      </c>
      <c r="C393" s="12" t="s">
        <v>756</v>
      </c>
      <c r="D393" s="15"/>
      <c r="E393" s="57">
        <v>32.5</v>
      </c>
      <c r="F393" s="58">
        <f t="shared" si="33"/>
        <v>39</v>
      </c>
      <c r="G393" s="65"/>
      <c r="H393" s="57">
        <f t="shared" si="34"/>
        <v>0</v>
      </c>
      <c r="I393" s="58">
        <f t="shared" si="35"/>
        <v>0</v>
      </c>
      <c r="J393" s="14">
        <f t="shared" si="32"/>
        <v>0.2</v>
      </c>
    </row>
    <row r="394" spans="2:10" ht="14" x14ac:dyDescent="0.15">
      <c r="B394" s="39" t="s">
        <v>321</v>
      </c>
      <c r="C394" s="12" t="s">
        <v>757</v>
      </c>
      <c r="D394" s="15"/>
      <c r="E394" s="57">
        <v>16.420000000000002</v>
      </c>
      <c r="F394" s="58">
        <f t="shared" si="33"/>
        <v>19.704000000000001</v>
      </c>
      <c r="G394" s="65"/>
      <c r="H394" s="57">
        <f t="shared" si="34"/>
        <v>0</v>
      </c>
      <c r="I394" s="58">
        <f t="shared" si="35"/>
        <v>0</v>
      </c>
      <c r="J394" s="14">
        <f t="shared" si="32"/>
        <v>0.2</v>
      </c>
    </row>
    <row r="395" spans="2:10" ht="14" x14ac:dyDescent="0.15">
      <c r="B395" s="39" t="s">
        <v>322</v>
      </c>
      <c r="C395" s="12" t="s">
        <v>758</v>
      </c>
      <c r="D395" s="15"/>
      <c r="E395" s="57">
        <v>32.75</v>
      </c>
      <c r="F395" s="58">
        <f t="shared" si="33"/>
        <v>39.299999999999997</v>
      </c>
      <c r="G395" s="65"/>
      <c r="H395" s="57">
        <f t="shared" si="34"/>
        <v>0</v>
      </c>
      <c r="I395" s="58">
        <f t="shared" si="35"/>
        <v>0</v>
      </c>
      <c r="J395" s="14">
        <f t="shared" si="32"/>
        <v>0.2</v>
      </c>
    </row>
    <row r="396" spans="2:10" ht="14" x14ac:dyDescent="0.15">
      <c r="B396" s="39" t="s">
        <v>323</v>
      </c>
      <c r="C396" s="12" t="s">
        <v>759</v>
      </c>
      <c r="D396" s="15"/>
      <c r="E396" s="57">
        <v>32.75</v>
      </c>
      <c r="F396" s="58">
        <f t="shared" si="33"/>
        <v>39.299999999999997</v>
      </c>
      <c r="G396" s="65"/>
      <c r="H396" s="57">
        <f t="shared" si="34"/>
        <v>0</v>
      </c>
      <c r="I396" s="58">
        <f t="shared" si="35"/>
        <v>0</v>
      </c>
      <c r="J396" s="14">
        <f t="shared" si="32"/>
        <v>0.2</v>
      </c>
    </row>
    <row r="397" spans="2:10" ht="14" x14ac:dyDescent="0.15">
      <c r="B397" s="39" t="s">
        <v>324</v>
      </c>
      <c r="C397" s="12" t="s">
        <v>760</v>
      </c>
      <c r="D397" s="15"/>
      <c r="E397" s="57">
        <v>32.5</v>
      </c>
      <c r="F397" s="58">
        <f t="shared" si="33"/>
        <v>39</v>
      </c>
      <c r="G397" s="65"/>
      <c r="H397" s="57">
        <f t="shared" si="34"/>
        <v>0</v>
      </c>
      <c r="I397" s="58">
        <f t="shared" si="35"/>
        <v>0</v>
      </c>
      <c r="J397" s="14">
        <f t="shared" si="32"/>
        <v>0.2</v>
      </c>
    </row>
    <row r="398" spans="2:10" ht="14" x14ac:dyDescent="0.15">
      <c r="B398" s="39" t="s">
        <v>325</v>
      </c>
      <c r="C398" s="12" t="s">
        <v>761</v>
      </c>
      <c r="D398" s="15"/>
      <c r="E398" s="57">
        <v>78.5</v>
      </c>
      <c r="F398" s="58">
        <f t="shared" si="33"/>
        <v>94.2</v>
      </c>
      <c r="G398" s="65"/>
      <c r="H398" s="57">
        <f t="shared" si="34"/>
        <v>0</v>
      </c>
      <c r="I398" s="58">
        <f t="shared" si="35"/>
        <v>0</v>
      </c>
      <c r="J398" s="14">
        <f t="shared" si="32"/>
        <v>0.2</v>
      </c>
    </row>
    <row r="399" spans="2:10" ht="14" x14ac:dyDescent="0.15">
      <c r="B399" s="39" t="s">
        <v>326</v>
      </c>
      <c r="C399" s="12" t="s">
        <v>762</v>
      </c>
      <c r="D399" s="15"/>
      <c r="E399" s="57">
        <v>65.83</v>
      </c>
      <c r="F399" s="58">
        <f t="shared" si="33"/>
        <v>78.995999999999995</v>
      </c>
      <c r="G399" s="65"/>
      <c r="H399" s="57">
        <f t="shared" si="34"/>
        <v>0</v>
      </c>
      <c r="I399" s="58">
        <f t="shared" si="35"/>
        <v>0</v>
      </c>
      <c r="J399" s="14">
        <f t="shared" si="32"/>
        <v>0.2</v>
      </c>
    </row>
    <row r="400" spans="2:10" ht="14" x14ac:dyDescent="0.15">
      <c r="B400" s="39" t="s">
        <v>327</v>
      </c>
      <c r="C400" s="12" t="s">
        <v>763</v>
      </c>
      <c r="D400" s="15"/>
      <c r="E400" s="57">
        <v>78.5</v>
      </c>
      <c r="F400" s="58">
        <f t="shared" si="33"/>
        <v>94.2</v>
      </c>
      <c r="G400" s="65"/>
      <c r="H400" s="57">
        <f t="shared" si="34"/>
        <v>0</v>
      </c>
      <c r="I400" s="58">
        <f t="shared" si="35"/>
        <v>0</v>
      </c>
      <c r="J400" s="14">
        <f t="shared" si="32"/>
        <v>0.2</v>
      </c>
    </row>
    <row r="401" spans="2:10" ht="14" x14ac:dyDescent="0.15">
      <c r="B401" s="39" t="s">
        <v>328</v>
      </c>
      <c r="C401" s="12" t="s">
        <v>764</v>
      </c>
      <c r="D401" s="15"/>
      <c r="E401" s="57">
        <v>65.42</v>
      </c>
      <c r="F401" s="58">
        <f t="shared" si="33"/>
        <v>78.504000000000005</v>
      </c>
      <c r="G401" s="65"/>
      <c r="H401" s="57">
        <f t="shared" si="34"/>
        <v>0</v>
      </c>
      <c r="I401" s="58">
        <f t="shared" si="35"/>
        <v>0</v>
      </c>
      <c r="J401" s="14">
        <f t="shared" si="32"/>
        <v>0.2</v>
      </c>
    </row>
    <row r="402" spans="2:10" ht="14" x14ac:dyDescent="0.15">
      <c r="B402" s="39" t="s">
        <v>329</v>
      </c>
      <c r="C402" s="12" t="s">
        <v>765</v>
      </c>
      <c r="D402" s="15"/>
      <c r="E402" s="57">
        <v>78.5</v>
      </c>
      <c r="F402" s="58">
        <f t="shared" si="33"/>
        <v>94.2</v>
      </c>
      <c r="G402" s="65"/>
      <c r="H402" s="57">
        <f t="shared" si="34"/>
        <v>0</v>
      </c>
      <c r="I402" s="58">
        <f t="shared" si="35"/>
        <v>0</v>
      </c>
      <c r="J402" s="14">
        <f t="shared" si="32"/>
        <v>0.2</v>
      </c>
    </row>
    <row r="403" spans="2:10" ht="14" x14ac:dyDescent="0.15">
      <c r="B403" s="39" t="s">
        <v>330</v>
      </c>
      <c r="C403" s="12" t="s">
        <v>766</v>
      </c>
      <c r="D403" s="15"/>
      <c r="E403" s="57">
        <v>65.42</v>
      </c>
      <c r="F403" s="58">
        <f t="shared" si="33"/>
        <v>78.504000000000005</v>
      </c>
      <c r="G403" s="65"/>
      <c r="H403" s="57">
        <f t="shared" si="34"/>
        <v>0</v>
      </c>
      <c r="I403" s="58">
        <f t="shared" si="35"/>
        <v>0</v>
      </c>
      <c r="J403" s="14">
        <f t="shared" si="32"/>
        <v>0.2</v>
      </c>
    </row>
    <row r="404" spans="2:10" ht="14" x14ac:dyDescent="0.15">
      <c r="B404" s="39" t="s">
        <v>331</v>
      </c>
      <c r="C404" s="12" t="s">
        <v>332</v>
      </c>
      <c r="D404" s="15"/>
      <c r="E404" s="57">
        <v>78.5</v>
      </c>
      <c r="F404" s="58">
        <f t="shared" si="33"/>
        <v>94.2</v>
      </c>
      <c r="G404" s="65"/>
      <c r="H404" s="57">
        <f t="shared" si="34"/>
        <v>0</v>
      </c>
      <c r="I404" s="58">
        <f t="shared" si="35"/>
        <v>0</v>
      </c>
      <c r="J404" s="14">
        <f t="shared" si="32"/>
        <v>0.2</v>
      </c>
    </row>
    <row r="405" spans="2:10" ht="14" x14ac:dyDescent="0.15">
      <c r="B405" s="39" t="s">
        <v>333</v>
      </c>
      <c r="C405" s="12" t="s">
        <v>767</v>
      </c>
      <c r="D405" s="15"/>
      <c r="E405" s="57">
        <v>65.42</v>
      </c>
      <c r="F405" s="58">
        <f t="shared" si="33"/>
        <v>78.504000000000005</v>
      </c>
      <c r="G405" s="65"/>
      <c r="H405" s="57">
        <f t="shared" si="34"/>
        <v>0</v>
      </c>
      <c r="I405" s="58">
        <f t="shared" si="35"/>
        <v>0</v>
      </c>
      <c r="J405" s="14">
        <f t="shared" si="32"/>
        <v>0.2</v>
      </c>
    </row>
    <row r="406" spans="2:10" ht="14" x14ac:dyDescent="0.15">
      <c r="B406" s="39" t="s">
        <v>334</v>
      </c>
      <c r="C406" s="12" t="s">
        <v>768</v>
      </c>
      <c r="D406" s="15"/>
      <c r="E406" s="57">
        <v>65.42</v>
      </c>
      <c r="F406" s="58">
        <f t="shared" si="33"/>
        <v>78.504000000000005</v>
      </c>
      <c r="G406" s="65"/>
      <c r="H406" s="57">
        <f t="shared" si="34"/>
        <v>0</v>
      </c>
      <c r="I406" s="58">
        <f t="shared" si="35"/>
        <v>0</v>
      </c>
      <c r="J406" s="14">
        <f t="shared" si="32"/>
        <v>0.2</v>
      </c>
    </row>
    <row r="407" spans="2:10" ht="14" x14ac:dyDescent="0.15">
      <c r="B407" s="39" t="s">
        <v>335</v>
      </c>
      <c r="C407" s="12" t="s">
        <v>336</v>
      </c>
      <c r="D407" s="15"/>
      <c r="E407" s="57">
        <v>78.5</v>
      </c>
      <c r="F407" s="58">
        <f t="shared" si="33"/>
        <v>94.2</v>
      </c>
      <c r="G407" s="65"/>
      <c r="H407" s="57">
        <f t="shared" si="34"/>
        <v>0</v>
      </c>
      <c r="I407" s="58">
        <f t="shared" si="35"/>
        <v>0</v>
      </c>
      <c r="J407" s="14">
        <f t="shared" si="32"/>
        <v>0.2</v>
      </c>
    </row>
    <row r="408" spans="2:10" ht="14" x14ac:dyDescent="0.15">
      <c r="B408" s="39" t="s">
        <v>337</v>
      </c>
      <c r="C408" s="12" t="s">
        <v>769</v>
      </c>
      <c r="D408" s="15"/>
      <c r="E408" s="57">
        <v>65.42</v>
      </c>
      <c r="F408" s="58">
        <f t="shared" si="33"/>
        <v>78.504000000000005</v>
      </c>
      <c r="G408" s="65"/>
      <c r="H408" s="57">
        <f t="shared" si="34"/>
        <v>0</v>
      </c>
      <c r="I408" s="58">
        <f t="shared" si="35"/>
        <v>0</v>
      </c>
      <c r="J408" s="14">
        <f t="shared" si="32"/>
        <v>0.2</v>
      </c>
    </row>
    <row r="409" spans="2:10" ht="14" x14ac:dyDescent="0.15">
      <c r="B409" s="39" t="s">
        <v>338</v>
      </c>
      <c r="C409" s="12" t="s">
        <v>339</v>
      </c>
      <c r="D409" s="15"/>
      <c r="E409" s="57">
        <v>78.33</v>
      </c>
      <c r="F409" s="58">
        <f t="shared" si="33"/>
        <v>93.995999999999995</v>
      </c>
      <c r="G409" s="65"/>
      <c r="H409" s="57">
        <f t="shared" si="34"/>
        <v>0</v>
      </c>
      <c r="I409" s="58">
        <f t="shared" si="35"/>
        <v>0</v>
      </c>
      <c r="J409" s="14">
        <f t="shared" si="32"/>
        <v>0.2</v>
      </c>
    </row>
    <row r="410" spans="2:10" ht="28" x14ac:dyDescent="0.15">
      <c r="B410" s="39" t="s">
        <v>340</v>
      </c>
      <c r="C410" s="12" t="s">
        <v>770</v>
      </c>
      <c r="D410" s="15"/>
      <c r="E410" s="57">
        <v>65.42</v>
      </c>
      <c r="F410" s="58">
        <f t="shared" si="33"/>
        <v>78.504000000000005</v>
      </c>
      <c r="G410" s="65"/>
      <c r="H410" s="57">
        <f t="shared" si="34"/>
        <v>0</v>
      </c>
      <c r="I410" s="58">
        <f t="shared" si="35"/>
        <v>0</v>
      </c>
      <c r="J410" s="14">
        <f t="shared" si="32"/>
        <v>0.2</v>
      </c>
    </row>
    <row r="411" spans="2:10" ht="14" x14ac:dyDescent="0.15">
      <c r="B411" s="39" t="s">
        <v>341</v>
      </c>
      <c r="C411" s="12" t="s">
        <v>771</v>
      </c>
      <c r="D411" s="15"/>
      <c r="E411" s="57">
        <v>65.83</v>
      </c>
      <c r="F411" s="58">
        <f t="shared" si="33"/>
        <v>78.995999999999995</v>
      </c>
      <c r="G411" s="65"/>
      <c r="H411" s="57">
        <f t="shared" si="34"/>
        <v>0</v>
      </c>
      <c r="I411" s="58">
        <f t="shared" si="35"/>
        <v>0</v>
      </c>
      <c r="J411" s="14">
        <f t="shared" si="32"/>
        <v>0.2</v>
      </c>
    </row>
    <row r="412" spans="2:10" ht="14" x14ac:dyDescent="0.15">
      <c r="B412" s="39" t="s">
        <v>342</v>
      </c>
      <c r="C412" s="12" t="s">
        <v>343</v>
      </c>
      <c r="D412" s="15"/>
      <c r="E412" s="57">
        <v>78.5</v>
      </c>
      <c r="F412" s="58">
        <f t="shared" si="33"/>
        <v>94.2</v>
      </c>
      <c r="G412" s="65"/>
      <c r="H412" s="57">
        <f t="shared" si="34"/>
        <v>0</v>
      </c>
      <c r="I412" s="58">
        <f t="shared" si="35"/>
        <v>0</v>
      </c>
      <c r="J412" s="14">
        <f t="shared" si="32"/>
        <v>0.2</v>
      </c>
    </row>
    <row r="413" spans="2:10" ht="14" x14ac:dyDescent="0.15">
      <c r="B413" s="39" t="s">
        <v>344</v>
      </c>
      <c r="C413" s="12" t="s">
        <v>772</v>
      </c>
      <c r="D413" s="15"/>
      <c r="E413" s="57">
        <v>65.42</v>
      </c>
      <c r="F413" s="58">
        <f t="shared" si="33"/>
        <v>78.504000000000005</v>
      </c>
      <c r="G413" s="65"/>
      <c r="H413" s="57">
        <f t="shared" si="34"/>
        <v>0</v>
      </c>
      <c r="I413" s="58">
        <f t="shared" si="35"/>
        <v>0</v>
      </c>
      <c r="J413" s="14">
        <f t="shared" si="32"/>
        <v>0.2</v>
      </c>
    </row>
    <row r="414" spans="2:10" ht="14" x14ac:dyDescent="0.15">
      <c r="B414" s="39" t="s">
        <v>345</v>
      </c>
      <c r="C414" s="12" t="s">
        <v>773</v>
      </c>
      <c r="D414" s="15"/>
      <c r="E414" s="57">
        <v>32.75</v>
      </c>
      <c r="F414" s="58">
        <f t="shared" si="33"/>
        <v>39.299999999999997</v>
      </c>
      <c r="G414" s="65"/>
      <c r="H414" s="57">
        <f t="shared" si="34"/>
        <v>0</v>
      </c>
      <c r="I414" s="58">
        <f t="shared" si="35"/>
        <v>0</v>
      </c>
      <c r="J414" s="14">
        <f t="shared" si="32"/>
        <v>0.2</v>
      </c>
    </row>
    <row r="415" spans="2:10" ht="14" x14ac:dyDescent="0.15">
      <c r="B415" s="39" t="s">
        <v>346</v>
      </c>
      <c r="C415" s="12" t="s">
        <v>774</v>
      </c>
      <c r="D415" s="15"/>
      <c r="E415" s="57">
        <v>78.5</v>
      </c>
      <c r="F415" s="58">
        <f t="shared" si="33"/>
        <v>94.2</v>
      </c>
      <c r="G415" s="65"/>
      <c r="H415" s="57">
        <f t="shared" si="34"/>
        <v>0</v>
      </c>
      <c r="I415" s="58">
        <f t="shared" si="35"/>
        <v>0</v>
      </c>
      <c r="J415" s="14">
        <f t="shared" si="32"/>
        <v>0.2</v>
      </c>
    </row>
    <row r="416" spans="2:10" ht="14" x14ac:dyDescent="0.15">
      <c r="B416" s="39" t="s">
        <v>347</v>
      </c>
      <c r="C416" s="12" t="s">
        <v>775</v>
      </c>
      <c r="D416" s="15"/>
      <c r="E416" s="57">
        <v>65.42</v>
      </c>
      <c r="F416" s="58">
        <f t="shared" si="33"/>
        <v>78.504000000000005</v>
      </c>
      <c r="G416" s="65"/>
      <c r="H416" s="57">
        <f t="shared" si="34"/>
        <v>0</v>
      </c>
      <c r="I416" s="58">
        <f t="shared" si="35"/>
        <v>0</v>
      </c>
      <c r="J416" s="14">
        <f t="shared" si="32"/>
        <v>0.2</v>
      </c>
    </row>
    <row r="417" spans="2:10" ht="19" x14ac:dyDescent="0.15">
      <c r="B417" s="18"/>
      <c r="C417" s="19" t="s">
        <v>776</v>
      </c>
      <c r="D417" s="24"/>
      <c r="E417" s="61" t="s">
        <v>850</v>
      </c>
      <c r="F417" s="62" t="str">
        <f t="shared" si="33"/>
        <v/>
      </c>
      <c r="G417" s="70"/>
      <c r="H417" s="61" t="str">
        <f t="shared" si="34"/>
        <v/>
      </c>
      <c r="I417" s="62" t="str">
        <f t="shared" si="35"/>
        <v/>
      </c>
      <c r="J417" s="42"/>
    </row>
    <row r="418" spans="2:10" ht="14" x14ac:dyDescent="0.15">
      <c r="B418" s="17" t="s">
        <v>84</v>
      </c>
      <c r="C418" s="12" t="s">
        <v>777</v>
      </c>
      <c r="D418" s="15"/>
      <c r="E418" s="57">
        <v>689</v>
      </c>
      <c r="F418" s="58">
        <f t="shared" si="33"/>
        <v>826.8</v>
      </c>
      <c r="G418" s="65"/>
      <c r="H418" s="57">
        <f t="shared" si="34"/>
        <v>0</v>
      </c>
      <c r="I418" s="58">
        <f t="shared" si="35"/>
        <v>0</v>
      </c>
      <c r="J418" s="14">
        <f t="shared" ref="J418:J442" si="36">IF(B418&lt;&gt;"",20%,"")</f>
        <v>0.2</v>
      </c>
    </row>
    <row r="419" spans="2:10" ht="14" x14ac:dyDescent="0.15">
      <c r="B419" s="33" t="s">
        <v>85</v>
      </c>
      <c r="C419" s="12" t="s">
        <v>778</v>
      </c>
      <c r="D419" s="15"/>
      <c r="E419" s="57">
        <v>121</v>
      </c>
      <c r="F419" s="58">
        <f t="shared" si="33"/>
        <v>145.19999999999999</v>
      </c>
      <c r="G419" s="65"/>
      <c r="H419" s="57">
        <f t="shared" si="34"/>
        <v>0</v>
      </c>
      <c r="I419" s="58">
        <f t="shared" si="35"/>
        <v>0</v>
      </c>
      <c r="J419" s="14">
        <f t="shared" si="36"/>
        <v>0.2</v>
      </c>
    </row>
    <row r="420" spans="2:10" ht="14" x14ac:dyDescent="0.15">
      <c r="B420" s="33" t="s">
        <v>116</v>
      </c>
      <c r="C420" s="12" t="s">
        <v>779</v>
      </c>
      <c r="D420" s="15"/>
      <c r="E420" s="57">
        <v>31.08</v>
      </c>
      <c r="F420" s="58">
        <f t="shared" si="33"/>
        <v>37.295999999999999</v>
      </c>
      <c r="G420" s="65"/>
      <c r="H420" s="57">
        <f t="shared" si="34"/>
        <v>0</v>
      </c>
      <c r="I420" s="58">
        <f t="shared" si="35"/>
        <v>0</v>
      </c>
      <c r="J420" s="14">
        <f t="shared" si="36"/>
        <v>0.2</v>
      </c>
    </row>
    <row r="421" spans="2:10" ht="14" x14ac:dyDescent="0.15">
      <c r="B421" s="1" t="s">
        <v>240</v>
      </c>
      <c r="C421" s="12" t="s">
        <v>780</v>
      </c>
      <c r="D421" s="15"/>
      <c r="E421" s="57">
        <v>3409.17</v>
      </c>
      <c r="F421" s="58">
        <f t="shared" si="33"/>
        <v>4091.0039999999999</v>
      </c>
      <c r="G421" s="65"/>
      <c r="H421" s="57">
        <f t="shared" si="34"/>
        <v>0</v>
      </c>
      <c r="I421" s="58">
        <f t="shared" si="35"/>
        <v>0</v>
      </c>
      <c r="J421" s="14">
        <f t="shared" si="36"/>
        <v>0.2</v>
      </c>
    </row>
    <row r="422" spans="2:10" ht="14" x14ac:dyDescent="0.15">
      <c r="B422" s="33" t="s">
        <v>231</v>
      </c>
      <c r="C422" s="12" t="s">
        <v>781</v>
      </c>
      <c r="D422" s="15"/>
      <c r="E422" s="57">
        <v>143.83000000000001</v>
      </c>
      <c r="F422" s="58">
        <f t="shared" si="33"/>
        <v>172.596</v>
      </c>
      <c r="G422" s="65"/>
      <c r="H422" s="57">
        <f t="shared" si="34"/>
        <v>0</v>
      </c>
      <c r="I422" s="58">
        <f t="shared" si="35"/>
        <v>0</v>
      </c>
      <c r="J422" s="14">
        <f t="shared" si="36"/>
        <v>0.2</v>
      </c>
    </row>
    <row r="423" spans="2:10" ht="14" x14ac:dyDescent="0.15">
      <c r="B423" s="30" t="s">
        <v>230</v>
      </c>
      <c r="C423" s="12" t="s">
        <v>782</v>
      </c>
      <c r="D423" s="27"/>
      <c r="E423" s="57">
        <v>1305.83</v>
      </c>
      <c r="F423" s="58">
        <f t="shared" si="33"/>
        <v>1566.9959999999999</v>
      </c>
      <c r="G423" s="65"/>
      <c r="H423" s="57">
        <f t="shared" si="34"/>
        <v>0</v>
      </c>
      <c r="I423" s="58">
        <f t="shared" si="35"/>
        <v>0</v>
      </c>
      <c r="J423" s="14">
        <f t="shared" si="36"/>
        <v>0.2</v>
      </c>
    </row>
    <row r="424" spans="2:10" ht="14" x14ac:dyDescent="0.15">
      <c r="B424" s="33" t="s">
        <v>231</v>
      </c>
      <c r="C424" s="12" t="s">
        <v>783</v>
      </c>
      <c r="D424" s="27"/>
      <c r="E424" s="57">
        <v>143.83000000000001</v>
      </c>
      <c r="F424" s="58">
        <f t="shared" si="33"/>
        <v>172.596</v>
      </c>
      <c r="G424" s="65"/>
      <c r="H424" s="57">
        <f t="shared" si="34"/>
        <v>0</v>
      </c>
      <c r="I424" s="58">
        <f t="shared" si="35"/>
        <v>0</v>
      </c>
      <c r="J424" s="14">
        <f t="shared" si="36"/>
        <v>0.2</v>
      </c>
    </row>
    <row r="425" spans="2:10" ht="14" x14ac:dyDescent="0.15">
      <c r="B425" s="30" t="s">
        <v>226</v>
      </c>
      <c r="C425" s="12" t="s">
        <v>784</v>
      </c>
      <c r="D425" s="27"/>
      <c r="E425" s="57">
        <v>3436.67</v>
      </c>
      <c r="F425" s="58">
        <f t="shared" si="33"/>
        <v>4124.0039999999999</v>
      </c>
      <c r="G425" s="65"/>
      <c r="H425" s="57">
        <f t="shared" si="34"/>
        <v>0</v>
      </c>
      <c r="I425" s="58">
        <f t="shared" si="35"/>
        <v>0</v>
      </c>
      <c r="J425" s="14">
        <f t="shared" si="36"/>
        <v>0.2</v>
      </c>
    </row>
    <row r="426" spans="2:10" ht="14" x14ac:dyDescent="0.15">
      <c r="B426" s="33" t="s">
        <v>85</v>
      </c>
      <c r="C426" s="12" t="s">
        <v>785</v>
      </c>
      <c r="D426" s="15"/>
      <c r="E426" s="57">
        <v>121</v>
      </c>
      <c r="F426" s="58">
        <f t="shared" si="33"/>
        <v>145.19999999999999</v>
      </c>
      <c r="G426" s="65"/>
      <c r="H426" s="57">
        <f t="shared" si="34"/>
        <v>0</v>
      </c>
      <c r="I426" s="58">
        <f t="shared" si="35"/>
        <v>0</v>
      </c>
      <c r="J426" s="14">
        <f t="shared" si="36"/>
        <v>0.2</v>
      </c>
    </row>
    <row r="427" spans="2:10" ht="14" x14ac:dyDescent="0.15">
      <c r="B427" s="33" t="s">
        <v>387</v>
      </c>
      <c r="C427" s="12" t="s">
        <v>786</v>
      </c>
      <c r="D427" s="15"/>
      <c r="E427" s="57">
        <v>250.08</v>
      </c>
      <c r="F427" s="58">
        <f t="shared" si="33"/>
        <v>300.096</v>
      </c>
      <c r="G427" s="65"/>
      <c r="H427" s="57">
        <f t="shared" si="34"/>
        <v>0</v>
      </c>
      <c r="I427" s="58">
        <f t="shared" si="35"/>
        <v>0</v>
      </c>
      <c r="J427" s="14">
        <f t="shared" si="36"/>
        <v>0.2</v>
      </c>
    </row>
    <row r="428" spans="2:10" ht="14" x14ac:dyDescent="0.15">
      <c r="B428" s="33" t="s">
        <v>227</v>
      </c>
      <c r="C428" s="12" t="s">
        <v>787</v>
      </c>
      <c r="D428" s="16"/>
      <c r="E428" s="57">
        <v>325.25</v>
      </c>
      <c r="F428" s="58">
        <f t="shared" si="33"/>
        <v>390.3</v>
      </c>
      <c r="G428" s="65"/>
      <c r="H428" s="57">
        <f t="shared" si="34"/>
        <v>0</v>
      </c>
      <c r="I428" s="58">
        <f t="shared" si="35"/>
        <v>0</v>
      </c>
      <c r="J428" s="14">
        <f t="shared" si="36"/>
        <v>0.2</v>
      </c>
    </row>
    <row r="429" spans="2:10" ht="14" x14ac:dyDescent="0.15">
      <c r="B429" s="1" t="s">
        <v>232</v>
      </c>
      <c r="C429" s="12" t="s">
        <v>788</v>
      </c>
      <c r="D429" s="16"/>
      <c r="E429" s="57">
        <v>8179.17</v>
      </c>
      <c r="F429" s="58">
        <f t="shared" si="33"/>
        <v>9815.003999999999</v>
      </c>
      <c r="G429" s="65"/>
      <c r="H429" s="57">
        <f t="shared" si="34"/>
        <v>0</v>
      </c>
      <c r="I429" s="58">
        <f t="shared" si="35"/>
        <v>0</v>
      </c>
      <c r="J429" s="14">
        <f t="shared" si="36"/>
        <v>0.2</v>
      </c>
    </row>
    <row r="430" spans="2:10" ht="28" x14ac:dyDescent="0.15">
      <c r="B430" s="1" t="s">
        <v>228</v>
      </c>
      <c r="C430" s="12" t="s">
        <v>789</v>
      </c>
      <c r="D430" s="16"/>
      <c r="E430" s="57">
        <v>4742.5</v>
      </c>
      <c r="F430" s="58">
        <f t="shared" si="33"/>
        <v>5691</v>
      </c>
      <c r="G430" s="65"/>
      <c r="H430" s="57">
        <f t="shared" si="34"/>
        <v>0</v>
      </c>
      <c r="I430" s="58">
        <f t="shared" si="35"/>
        <v>0</v>
      </c>
      <c r="J430" s="14">
        <f t="shared" si="36"/>
        <v>0.2</v>
      </c>
    </row>
    <row r="431" spans="2:10" ht="14" x14ac:dyDescent="0.15">
      <c r="B431" s="33" t="s">
        <v>85</v>
      </c>
      <c r="C431" s="12" t="s">
        <v>790</v>
      </c>
      <c r="D431" s="16"/>
      <c r="E431" s="57">
        <v>121</v>
      </c>
      <c r="F431" s="58">
        <f t="shared" si="33"/>
        <v>145.19999999999999</v>
      </c>
      <c r="G431" s="65"/>
      <c r="H431" s="57">
        <f t="shared" si="34"/>
        <v>0</v>
      </c>
      <c r="I431" s="58">
        <f t="shared" si="35"/>
        <v>0</v>
      </c>
      <c r="J431" s="14">
        <f t="shared" si="36"/>
        <v>0.2</v>
      </c>
    </row>
    <row r="432" spans="2:10" ht="14" x14ac:dyDescent="0.15">
      <c r="B432" s="33" t="s">
        <v>233</v>
      </c>
      <c r="C432" s="12" t="s">
        <v>791</v>
      </c>
      <c r="D432" s="16"/>
      <c r="E432" s="57">
        <v>780</v>
      </c>
      <c r="F432" s="58">
        <f t="shared" si="33"/>
        <v>936</v>
      </c>
      <c r="G432" s="65"/>
      <c r="H432" s="57">
        <f t="shared" si="34"/>
        <v>0</v>
      </c>
      <c r="I432" s="58">
        <f t="shared" si="35"/>
        <v>0</v>
      </c>
      <c r="J432" s="14">
        <f t="shared" si="36"/>
        <v>0.2</v>
      </c>
    </row>
    <row r="433" spans="2:10" ht="14" x14ac:dyDescent="0.15">
      <c r="B433" s="33" t="s">
        <v>234</v>
      </c>
      <c r="C433" s="12" t="s">
        <v>792</v>
      </c>
      <c r="D433" s="16"/>
      <c r="E433" s="57">
        <v>312.5</v>
      </c>
      <c r="F433" s="58">
        <f t="shared" si="33"/>
        <v>375</v>
      </c>
      <c r="G433" s="65"/>
      <c r="H433" s="57">
        <f t="shared" si="34"/>
        <v>0</v>
      </c>
      <c r="I433" s="58">
        <f t="shared" si="35"/>
        <v>0</v>
      </c>
      <c r="J433" s="14">
        <f t="shared" si="36"/>
        <v>0.2</v>
      </c>
    </row>
    <row r="434" spans="2:10" ht="14" x14ac:dyDescent="0.15">
      <c r="B434" s="33" t="s">
        <v>235</v>
      </c>
      <c r="C434" s="12" t="s">
        <v>793</v>
      </c>
      <c r="D434" s="16"/>
      <c r="E434" s="57">
        <v>160</v>
      </c>
      <c r="F434" s="58">
        <f t="shared" si="33"/>
        <v>192</v>
      </c>
      <c r="G434" s="65"/>
      <c r="H434" s="57">
        <f t="shared" si="34"/>
        <v>0</v>
      </c>
      <c r="I434" s="58">
        <f t="shared" si="35"/>
        <v>0</v>
      </c>
      <c r="J434" s="14">
        <f t="shared" si="36"/>
        <v>0.2</v>
      </c>
    </row>
    <row r="435" spans="2:10" ht="14" x14ac:dyDescent="0.15">
      <c r="B435" s="33" t="s">
        <v>236</v>
      </c>
      <c r="C435" s="12" t="s">
        <v>794</v>
      </c>
      <c r="D435" s="16"/>
      <c r="E435" s="57">
        <v>156.66999999999999</v>
      </c>
      <c r="F435" s="58">
        <f t="shared" si="33"/>
        <v>188.00399999999999</v>
      </c>
      <c r="G435" s="65"/>
      <c r="H435" s="57">
        <f t="shared" si="34"/>
        <v>0</v>
      </c>
      <c r="I435" s="58">
        <f t="shared" si="35"/>
        <v>0</v>
      </c>
      <c r="J435" s="14">
        <f t="shared" si="36"/>
        <v>0.2</v>
      </c>
    </row>
    <row r="436" spans="2:10" ht="14" x14ac:dyDescent="0.15">
      <c r="B436" s="33" t="s">
        <v>237</v>
      </c>
      <c r="C436" s="12" t="s">
        <v>795</v>
      </c>
      <c r="D436" s="16"/>
      <c r="E436" s="57">
        <v>156.66999999999999</v>
      </c>
      <c r="F436" s="58">
        <f t="shared" si="33"/>
        <v>188.00399999999999</v>
      </c>
      <c r="G436" s="65"/>
      <c r="H436" s="57">
        <f t="shared" si="34"/>
        <v>0</v>
      </c>
      <c r="I436" s="58">
        <f t="shared" si="35"/>
        <v>0</v>
      </c>
      <c r="J436" s="14">
        <f t="shared" si="36"/>
        <v>0.2</v>
      </c>
    </row>
    <row r="437" spans="2:10" ht="14" x14ac:dyDescent="0.15">
      <c r="B437" s="33" t="s">
        <v>238</v>
      </c>
      <c r="C437" s="12" t="s">
        <v>796</v>
      </c>
      <c r="D437" s="16"/>
      <c r="E437" s="57">
        <v>156.66999999999999</v>
      </c>
      <c r="F437" s="58">
        <f t="shared" si="33"/>
        <v>188.00399999999999</v>
      </c>
      <c r="G437" s="65"/>
      <c r="H437" s="57">
        <f t="shared" si="34"/>
        <v>0</v>
      </c>
      <c r="I437" s="58">
        <f t="shared" si="35"/>
        <v>0</v>
      </c>
      <c r="J437" s="14">
        <f t="shared" si="36"/>
        <v>0.2</v>
      </c>
    </row>
    <row r="438" spans="2:10" ht="14" x14ac:dyDescent="0.15">
      <c r="B438" s="33" t="s">
        <v>239</v>
      </c>
      <c r="C438" s="12" t="s">
        <v>797</v>
      </c>
      <c r="D438" s="16"/>
      <c r="E438" s="57">
        <v>142.5</v>
      </c>
      <c r="F438" s="58">
        <f t="shared" si="33"/>
        <v>171</v>
      </c>
      <c r="G438" s="65"/>
      <c r="H438" s="57">
        <f t="shared" si="34"/>
        <v>0</v>
      </c>
      <c r="I438" s="58">
        <f t="shared" si="35"/>
        <v>0</v>
      </c>
      <c r="J438" s="14">
        <f t="shared" si="36"/>
        <v>0.2</v>
      </c>
    </row>
    <row r="439" spans="2:10" ht="14" x14ac:dyDescent="0.15">
      <c r="B439" s="43" t="s">
        <v>229</v>
      </c>
      <c r="C439" s="12" t="s">
        <v>798</v>
      </c>
      <c r="D439" s="16"/>
      <c r="E439" s="57">
        <v>292.58</v>
      </c>
      <c r="F439" s="58">
        <f t="shared" si="33"/>
        <v>351.09599999999995</v>
      </c>
      <c r="G439" s="65"/>
      <c r="H439" s="57">
        <f t="shared" si="34"/>
        <v>0</v>
      </c>
      <c r="I439" s="58">
        <f t="shared" si="35"/>
        <v>0</v>
      </c>
      <c r="J439" s="14">
        <f t="shared" si="36"/>
        <v>0.2</v>
      </c>
    </row>
    <row r="440" spans="2:10" ht="14" x14ac:dyDescent="0.15">
      <c r="B440" s="1" t="s">
        <v>35</v>
      </c>
      <c r="C440" s="12" t="s">
        <v>799</v>
      </c>
      <c r="D440" s="13" t="s">
        <v>431</v>
      </c>
      <c r="E440" s="57">
        <v>4351.83</v>
      </c>
      <c r="F440" s="58">
        <f t="shared" si="33"/>
        <v>5222.1959999999999</v>
      </c>
      <c r="G440" s="65"/>
      <c r="H440" s="57">
        <f t="shared" si="34"/>
        <v>0</v>
      </c>
      <c r="I440" s="58">
        <f t="shared" si="35"/>
        <v>0</v>
      </c>
      <c r="J440" s="14">
        <f t="shared" si="36"/>
        <v>0.2</v>
      </c>
    </row>
    <row r="441" spans="2:10" ht="14" x14ac:dyDescent="0.15">
      <c r="B441" s="33" t="s">
        <v>36</v>
      </c>
      <c r="C441" s="12" t="s">
        <v>800</v>
      </c>
      <c r="D441" s="15"/>
      <c r="E441" s="57">
        <v>51.67</v>
      </c>
      <c r="F441" s="58">
        <f t="shared" si="33"/>
        <v>62.003999999999998</v>
      </c>
      <c r="G441" s="65"/>
      <c r="H441" s="57">
        <f t="shared" si="34"/>
        <v>0</v>
      </c>
      <c r="I441" s="58">
        <f t="shared" si="35"/>
        <v>0</v>
      </c>
      <c r="J441" s="14">
        <f t="shared" si="36"/>
        <v>0.2</v>
      </c>
    </row>
    <row r="442" spans="2:10" ht="14" x14ac:dyDescent="0.15">
      <c r="B442" s="33" t="s">
        <v>37</v>
      </c>
      <c r="C442" s="12" t="s">
        <v>801</v>
      </c>
      <c r="D442" s="15"/>
      <c r="E442" s="57">
        <v>159.91999999999999</v>
      </c>
      <c r="F442" s="58">
        <f t="shared" si="33"/>
        <v>191.90399999999997</v>
      </c>
      <c r="G442" s="65"/>
      <c r="H442" s="57">
        <f t="shared" si="34"/>
        <v>0</v>
      </c>
      <c r="I442" s="58">
        <f t="shared" si="35"/>
        <v>0</v>
      </c>
      <c r="J442" s="14">
        <f t="shared" si="36"/>
        <v>0.2</v>
      </c>
    </row>
    <row r="443" spans="2:10" ht="31" x14ac:dyDescent="0.15">
      <c r="B443" s="18"/>
      <c r="C443" s="19" t="s">
        <v>802</v>
      </c>
      <c r="D443" s="24"/>
      <c r="E443" s="61" t="s">
        <v>850</v>
      </c>
      <c r="F443" s="62" t="str">
        <f t="shared" si="33"/>
        <v/>
      </c>
      <c r="G443" s="70"/>
      <c r="H443" s="61" t="str">
        <f t="shared" si="34"/>
        <v/>
      </c>
      <c r="I443" s="62" t="str">
        <f t="shared" si="35"/>
        <v/>
      </c>
      <c r="J443" s="21"/>
    </row>
    <row r="444" spans="2:10" ht="14" x14ac:dyDescent="0.15">
      <c r="B444" s="30" t="s">
        <v>413</v>
      </c>
      <c r="C444" s="12" t="s">
        <v>803</v>
      </c>
      <c r="D444" s="16"/>
      <c r="E444" s="57">
        <v>427.5</v>
      </c>
      <c r="F444" s="58">
        <f t="shared" si="33"/>
        <v>513</v>
      </c>
      <c r="G444" s="65"/>
      <c r="H444" s="57">
        <f t="shared" si="34"/>
        <v>0</v>
      </c>
      <c r="I444" s="58">
        <f t="shared" si="35"/>
        <v>0</v>
      </c>
      <c r="J444" s="14">
        <f t="shared" ref="J444:J454" si="37">IF(B444&lt;&gt;"",20%,"")</f>
        <v>0.2</v>
      </c>
    </row>
    <row r="445" spans="2:10" ht="14" x14ac:dyDescent="0.15">
      <c r="B445" s="1" t="s">
        <v>414</v>
      </c>
      <c r="C445" s="12" t="s">
        <v>804</v>
      </c>
      <c r="D445" s="16"/>
      <c r="E445" s="57">
        <v>338.33</v>
      </c>
      <c r="F445" s="58">
        <f t="shared" si="33"/>
        <v>405.99599999999998</v>
      </c>
      <c r="G445" s="65"/>
      <c r="H445" s="57">
        <f t="shared" si="34"/>
        <v>0</v>
      </c>
      <c r="I445" s="58">
        <f t="shared" si="35"/>
        <v>0</v>
      </c>
      <c r="J445" s="14">
        <f t="shared" si="37"/>
        <v>0.2</v>
      </c>
    </row>
    <row r="446" spans="2:10" ht="14" x14ac:dyDescent="0.15">
      <c r="B446" s="1" t="s">
        <v>415</v>
      </c>
      <c r="C446" s="12" t="s">
        <v>805</v>
      </c>
      <c r="D446" s="16"/>
      <c r="E446" s="57">
        <v>383.33</v>
      </c>
      <c r="F446" s="58">
        <f t="shared" si="33"/>
        <v>459.99599999999998</v>
      </c>
      <c r="G446" s="65"/>
      <c r="H446" s="57">
        <f t="shared" si="34"/>
        <v>0</v>
      </c>
      <c r="I446" s="58">
        <f t="shared" si="35"/>
        <v>0</v>
      </c>
      <c r="J446" s="14">
        <f t="shared" si="37"/>
        <v>0.2</v>
      </c>
    </row>
    <row r="447" spans="2:10" ht="14" x14ac:dyDescent="0.15">
      <c r="B447" s="1" t="s">
        <v>416</v>
      </c>
      <c r="C447" s="12" t="s">
        <v>806</v>
      </c>
      <c r="D447" s="16"/>
      <c r="E447" s="57">
        <v>411.67</v>
      </c>
      <c r="F447" s="58">
        <f t="shared" si="33"/>
        <v>494.00400000000002</v>
      </c>
      <c r="G447" s="65"/>
      <c r="H447" s="57">
        <f t="shared" si="34"/>
        <v>0</v>
      </c>
      <c r="I447" s="58">
        <f t="shared" si="35"/>
        <v>0</v>
      </c>
      <c r="J447" s="14">
        <f t="shared" si="37"/>
        <v>0.2</v>
      </c>
    </row>
    <row r="448" spans="2:10" ht="14" x14ac:dyDescent="0.15">
      <c r="B448" s="1" t="s">
        <v>420</v>
      </c>
      <c r="C448" s="12" t="s">
        <v>807</v>
      </c>
      <c r="D448" s="16"/>
      <c r="E448" s="57">
        <v>472.17</v>
      </c>
      <c r="F448" s="58">
        <f t="shared" si="33"/>
        <v>566.60400000000004</v>
      </c>
      <c r="G448" s="65"/>
      <c r="H448" s="57">
        <f t="shared" si="34"/>
        <v>0</v>
      </c>
      <c r="I448" s="58">
        <f t="shared" si="35"/>
        <v>0</v>
      </c>
      <c r="J448" s="14">
        <f t="shared" si="37"/>
        <v>0.2</v>
      </c>
    </row>
    <row r="449" spans="2:10" ht="14" x14ac:dyDescent="0.15">
      <c r="B449" s="1" t="s">
        <v>421</v>
      </c>
      <c r="C449" s="12" t="s">
        <v>808</v>
      </c>
      <c r="D449" s="16"/>
      <c r="E449" s="57">
        <v>495</v>
      </c>
      <c r="F449" s="58">
        <f t="shared" si="33"/>
        <v>594</v>
      </c>
      <c r="G449" s="65"/>
      <c r="H449" s="57">
        <f t="shared" si="34"/>
        <v>0</v>
      </c>
      <c r="I449" s="58">
        <f t="shared" si="35"/>
        <v>0</v>
      </c>
      <c r="J449" s="14">
        <f t="shared" si="37"/>
        <v>0.2</v>
      </c>
    </row>
    <row r="450" spans="2:10" ht="14" x14ac:dyDescent="0.15">
      <c r="B450" s="1" t="s">
        <v>417</v>
      </c>
      <c r="C450" s="12" t="s">
        <v>809</v>
      </c>
      <c r="D450" s="16"/>
      <c r="E450" s="57">
        <v>244.17</v>
      </c>
      <c r="F450" s="58">
        <f t="shared" si="33"/>
        <v>293.00399999999996</v>
      </c>
      <c r="G450" s="65"/>
      <c r="H450" s="57">
        <f t="shared" si="34"/>
        <v>0</v>
      </c>
      <c r="I450" s="58">
        <f t="shared" si="35"/>
        <v>0</v>
      </c>
      <c r="J450" s="14">
        <f t="shared" si="37"/>
        <v>0.2</v>
      </c>
    </row>
    <row r="451" spans="2:10" ht="14" x14ac:dyDescent="0.15">
      <c r="B451" s="1" t="s">
        <v>418</v>
      </c>
      <c r="C451" s="12" t="s">
        <v>810</v>
      </c>
      <c r="D451" s="16"/>
      <c r="E451" s="57">
        <v>260</v>
      </c>
      <c r="F451" s="58">
        <f t="shared" si="33"/>
        <v>312</v>
      </c>
      <c r="G451" s="65"/>
      <c r="H451" s="57">
        <f t="shared" si="34"/>
        <v>0</v>
      </c>
      <c r="I451" s="58">
        <f t="shared" si="35"/>
        <v>0</v>
      </c>
      <c r="J451" s="14">
        <f t="shared" si="37"/>
        <v>0.2</v>
      </c>
    </row>
    <row r="452" spans="2:10" ht="14" x14ac:dyDescent="0.15">
      <c r="B452" s="1" t="s">
        <v>422</v>
      </c>
      <c r="C452" s="12" t="s">
        <v>811</v>
      </c>
      <c r="D452" s="16"/>
      <c r="E452" s="57">
        <v>333.17</v>
      </c>
      <c r="F452" s="58">
        <f t="shared" si="33"/>
        <v>399.80400000000003</v>
      </c>
      <c r="G452" s="65"/>
      <c r="H452" s="57">
        <f t="shared" si="34"/>
        <v>0</v>
      </c>
      <c r="I452" s="58">
        <f t="shared" si="35"/>
        <v>0</v>
      </c>
      <c r="J452" s="14">
        <f t="shared" si="37"/>
        <v>0.2</v>
      </c>
    </row>
    <row r="453" spans="2:10" ht="14" x14ac:dyDescent="0.15">
      <c r="B453" s="1" t="s">
        <v>423</v>
      </c>
      <c r="C453" s="12" t="s">
        <v>812</v>
      </c>
      <c r="D453" s="16"/>
      <c r="E453" s="57">
        <v>416.75</v>
      </c>
      <c r="F453" s="58">
        <f t="shared" si="33"/>
        <v>500.09999999999997</v>
      </c>
      <c r="G453" s="65"/>
      <c r="H453" s="57">
        <f t="shared" si="34"/>
        <v>0</v>
      </c>
      <c r="I453" s="58">
        <f t="shared" si="35"/>
        <v>0</v>
      </c>
      <c r="J453" s="14">
        <f t="shared" si="37"/>
        <v>0.2</v>
      </c>
    </row>
    <row r="454" spans="2:10" ht="14" x14ac:dyDescent="0.15">
      <c r="B454" s="1" t="s">
        <v>419</v>
      </c>
      <c r="C454" s="12" t="s">
        <v>813</v>
      </c>
      <c r="D454" s="16"/>
      <c r="E454" s="57">
        <v>276.67</v>
      </c>
      <c r="F454" s="58">
        <f t="shared" si="33"/>
        <v>332.00400000000002</v>
      </c>
      <c r="G454" s="65"/>
      <c r="H454" s="57">
        <f t="shared" si="34"/>
        <v>0</v>
      </c>
      <c r="I454" s="58">
        <f t="shared" si="35"/>
        <v>0</v>
      </c>
      <c r="J454" s="14">
        <f t="shared" si="37"/>
        <v>0.2</v>
      </c>
    </row>
    <row r="455" spans="2:10" ht="19" x14ac:dyDescent="0.15">
      <c r="B455" s="18"/>
      <c r="C455" s="19" t="s">
        <v>814</v>
      </c>
      <c r="D455" s="24"/>
      <c r="E455" s="61" t="s">
        <v>850</v>
      </c>
      <c r="F455" s="62" t="str">
        <f t="shared" ref="F455:F486" si="38">IF(B455&lt;&gt;"",E455*(1+J455),"")</f>
        <v/>
      </c>
      <c r="G455" s="70"/>
      <c r="H455" s="61" t="str">
        <f t="shared" ref="H455:H486" si="39">IF(E455&lt;&gt;"",G455*E455,"")</f>
        <v/>
      </c>
      <c r="I455" s="62" t="str">
        <f t="shared" ref="I455:I486" si="40">IF(E455&lt;&gt;"",H455*(1+J455),"")</f>
        <v/>
      </c>
      <c r="J455" s="21"/>
    </row>
    <row r="456" spans="2:10" ht="14" x14ac:dyDescent="0.15">
      <c r="B456" s="28" t="s">
        <v>401</v>
      </c>
      <c r="C456" s="12" t="s">
        <v>815</v>
      </c>
      <c r="D456" s="16"/>
      <c r="E456" s="57">
        <v>194.5</v>
      </c>
      <c r="F456" s="58">
        <f t="shared" si="38"/>
        <v>233.39999999999998</v>
      </c>
      <c r="G456" s="65"/>
      <c r="H456" s="57">
        <f t="shared" si="39"/>
        <v>0</v>
      </c>
      <c r="I456" s="58">
        <f t="shared" si="40"/>
        <v>0</v>
      </c>
      <c r="J456" s="14">
        <f>IF(B456&lt;&gt;"",20%,"")</f>
        <v>0.2</v>
      </c>
    </row>
    <row r="457" spans="2:10" ht="28" x14ac:dyDescent="0.15">
      <c r="B457" s="44" t="s">
        <v>400</v>
      </c>
      <c r="C457" s="12" t="s">
        <v>816</v>
      </c>
      <c r="D457" s="16"/>
      <c r="E457" s="57">
        <v>129.16999999999999</v>
      </c>
      <c r="F457" s="58">
        <f t="shared" si="38"/>
        <v>155.00399999999999</v>
      </c>
      <c r="G457" s="65"/>
      <c r="H457" s="57">
        <f t="shared" si="39"/>
        <v>0</v>
      </c>
      <c r="I457" s="58">
        <f t="shared" si="40"/>
        <v>0</v>
      </c>
      <c r="J457" s="14">
        <f>IF(B457&lt;&gt;"",20%,"")</f>
        <v>0.2</v>
      </c>
    </row>
    <row r="458" spans="2:10" ht="28" x14ac:dyDescent="0.15">
      <c r="B458" s="44" t="s">
        <v>399</v>
      </c>
      <c r="C458" s="12" t="s">
        <v>817</v>
      </c>
      <c r="D458" s="16"/>
      <c r="E458" s="57">
        <v>193.67</v>
      </c>
      <c r="F458" s="58">
        <f t="shared" si="38"/>
        <v>232.40399999999997</v>
      </c>
      <c r="G458" s="65"/>
      <c r="H458" s="57">
        <f t="shared" si="39"/>
        <v>0</v>
      </c>
      <c r="I458" s="58">
        <f t="shared" si="40"/>
        <v>0</v>
      </c>
      <c r="J458" s="14">
        <f>IF(B458&lt;&gt;"",20%,"")</f>
        <v>0.2</v>
      </c>
    </row>
    <row r="459" spans="2:10" ht="19" x14ac:dyDescent="0.15">
      <c r="B459" s="18"/>
      <c r="C459" s="19" t="s">
        <v>818</v>
      </c>
      <c r="D459" s="24"/>
      <c r="E459" s="61" t="s">
        <v>850</v>
      </c>
      <c r="F459" s="62" t="str">
        <f t="shared" si="38"/>
        <v/>
      </c>
      <c r="G459" s="70"/>
      <c r="H459" s="61" t="str">
        <f t="shared" si="39"/>
        <v/>
      </c>
      <c r="I459" s="62" t="str">
        <f t="shared" si="40"/>
        <v/>
      </c>
      <c r="J459" s="21"/>
    </row>
    <row r="460" spans="2:10" ht="14" x14ac:dyDescent="0.15">
      <c r="B460" s="28" t="s">
        <v>359</v>
      </c>
      <c r="C460" s="12" t="s">
        <v>819</v>
      </c>
      <c r="D460" s="37"/>
      <c r="E460" s="57">
        <v>40.92</v>
      </c>
      <c r="F460" s="58">
        <f t="shared" si="38"/>
        <v>49.103999999999999</v>
      </c>
      <c r="G460" s="65"/>
      <c r="H460" s="57">
        <f t="shared" si="39"/>
        <v>0</v>
      </c>
      <c r="I460" s="58">
        <f t="shared" si="40"/>
        <v>0</v>
      </c>
      <c r="J460" s="14">
        <f>IF(B460&lt;&gt;"",20%,"")</f>
        <v>0.2</v>
      </c>
    </row>
    <row r="461" spans="2:10" ht="14" x14ac:dyDescent="0.15">
      <c r="B461" s="28" t="s">
        <v>360</v>
      </c>
      <c r="C461" s="12" t="s">
        <v>820</v>
      </c>
      <c r="D461" s="37"/>
      <c r="E461" s="57">
        <v>47.42</v>
      </c>
      <c r="F461" s="58">
        <f t="shared" si="38"/>
        <v>56.904000000000003</v>
      </c>
      <c r="G461" s="65"/>
      <c r="H461" s="57">
        <f t="shared" si="39"/>
        <v>0</v>
      </c>
      <c r="I461" s="58">
        <f t="shared" si="40"/>
        <v>0</v>
      </c>
      <c r="J461" s="14">
        <f>IF(B461&lt;&gt;"",20%,"")</f>
        <v>0.2</v>
      </c>
    </row>
    <row r="462" spans="2:10" ht="19" x14ac:dyDescent="0.15">
      <c r="B462" s="18"/>
      <c r="C462" s="19" t="s">
        <v>821</v>
      </c>
      <c r="D462" s="24"/>
      <c r="E462" s="61" t="s">
        <v>850</v>
      </c>
      <c r="F462" s="62" t="str">
        <f t="shared" si="38"/>
        <v/>
      </c>
      <c r="G462" s="70"/>
      <c r="H462" s="61" t="str">
        <f t="shared" si="39"/>
        <v/>
      </c>
      <c r="I462" s="62" t="str">
        <f t="shared" si="40"/>
        <v/>
      </c>
      <c r="J462" s="21"/>
    </row>
    <row r="463" spans="2:10" ht="14" x14ac:dyDescent="0.15">
      <c r="B463" s="1" t="s">
        <v>405</v>
      </c>
      <c r="C463" s="12" t="s">
        <v>822</v>
      </c>
      <c r="D463" s="15"/>
      <c r="E463" s="57">
        <v>19.670000000000002</v>
      </c>
      <c r="F463" s="58">
        <f t="shared" si="38"/>
        <v>23.604000000000003</v>
      </c>
      <c r="G463" s="65"/>
      <c r="H463" s="57">
        <f t="shared" si="39"/>
        <v>0</v>
      </c>
      <c r="I463" s="58">
        <f t="shared" si="40"/>
        <v>0</v>
      </c>
      <c r="J463" s="14">
        <f t="shared" ref="J463:J473" si="41">IF(B463&lt;&gt;"",20%,"")</f>
        <v>0.2</v>
      </c>
    </row>
    <row r="464" spans="2:10" ht="14" x14ac:dyDescent="0.15">
      <c r="B464" s="1" t="s">
        <v>406</v>
      </c>
      <c r="C464" s="12" t="s">
        <v>823</v>
      </c>
      <c r="D464" s="15"/>
      <c r="E464" s="57">
        <v>19.670000000000002</v>
      </c>
      <c r="F464" s="58">
        <f t="shared" si="38"/>
        <v>23.604000000000003</v>
      </c>
      <c r="G464" s="65"/>
      <c r="H464" s="57">
        <f t="shared" si="39"/>
        <v>0</v>
      </c>
      <c r="I464" s="58">
        <f t="shared" si="40"/>
        <v>0</v>
      </c>
      <c r="J464" s="14">
        <f t="shared" si="41"/>
        <v>0.2</v>
      </c>
    </row>
    <row r="465" spans="2:10" ht="14" x14ac:dyDescent="0.15">
      <c r="B465" s="1" t="s">
        <v>365</v>
      </c>
      <c r="C465" s="12" t="s">
        <v>824</v>
      </c>
      <c r="D465" s="15"/>
      <c r="E465" s="57">
        <v>63.75</v>
      </c>
      <c r="F465" s="58">
        <f t="shared" si="38"/>
        <v>76.5</v>
      </c>
      <c r="G465" s="65"/>
      <c r="H465" s="57">
        <f t="shared" si="39"/>
        <v>0</v>
      </c>
      <c r="I465" s="58">
        <f t="shared" si="40"/>
        <v>0</v>
      </c>
      <c r="J465" s="14">
        <f t="shared" si="41"/>
        <v>0.2</v>
      </c>
    </row>
    <row r="466" spans="2:10" ht="14" x14ac:dyDescent="0.15">
      <c r="B466" s="1" t="s">
        <v>407</v>
      </c>
      <c r="C466" s="12" t="s">
        <v>825</v>
      </c>
      <c r="D466" s="15"/>
      <c r="E466" s="57">
        <v>8.25</v>
      </c>
      <c r="F466" s="58">
        <f t="shared" si="38"/>
        <v>9.9</v>
      </c>
      <c r="G466" s="65"/>
      <c r="H466" s="57">
        <f t="shared" si="39"/>
        <v>0</v>
      </c>
      <c r="I466" s="58">
        <f t="shared" si="40"/>
        <v>0</v>
      </c>
      <c r="J466" s="14">
        <f t="shared" si="41"/>
        <v>0.2</v>
      </c>
    </row>
    <row r="467" spans="2:10" ht="14" x14ac:dyDescent="0.15">
      <c r="B467" s="1" t="s">
        <v>408</v>
      </c>
      <c r="C467" s="12" t="s">
        <v>826</v>
      </c>
      <c r="D467" s="15"/>
      <c r="E467" s="57">
        <v>8.25</v>
      </c>
      <c r="F467" s="58">
        <f t="shared" si="38"/>
        <v>9.9</v>
      </c>
      <c r="G467" s="65"/>
      <c r="H467" s="57">
        <f t="shared" si="39"/>
        <v>0</v>
      </c>
      <c r="I467" s="58">
        <f t="shared" si="40"/>
        <v>0</v>
      </c>
      <c r="J467" s="14">
        <f t="shared" si="41"/>
        <v>0.2</v>
      </c>
    </row>
    <row r="468" spans="2:10" ht="14" x14ac:dyDescent="0.15">
      <c r="B468" s="1" t="s">
        <v>410</v>
      </c>
      <c r="C468" s="12" t="s">
        <v>827</v>
      </c>
      <c r="D468" s="15"/>
      <c r="E468" s="57">
        <v>8.25</v>
      </c>
      <c r="F468" s="58">
        <f t="shared" si="38"/>
        <v>9.9</v>
      </c>
      <c r="G468" s="65"/>
      <c r="H468" s="57">
        <f t="shared" si="39"/>
        <v>0</v>
      </c>
      <c r="I468" s="58">
        <f t="shared" si="40"/>
        <v>0</v>
      </c>
      <c r="J468" s="14">
        <f t="shared" si="41"/>
        <v>0.2</v>
      </c>
    </row>
    <row r="469" spans="2:10" ht="14" x14ac:dyDescent="0.15">
      <c r="B469" s="1" t="s">
        <v>411</v>
      </c>
      <c r="C469" s="12" t="s">
        <v>828</v>
      </c>
      <c r="D469" s="15"/>
      <c r="E469" s="57">
        <v>8.25</v>
      </c>
      <c r="F469" s="58">
        <f t="shared" si="38"/>
        <v>9.9</v>
      </c>
      <c r="G469" s="65"/>
      <c r="H469" s="57">
        <f t="shared" si="39"/>
        <v>0</v>
      </c>
      <c r="I469" s="58">
        <f t="shared" si="40"/>
        <v>0</v>
      </c>
      <c r="J469" s="14">
        <f t="shared" si="41"/>
        <v>0.2</v>
      </c>
    </row>
    <row r="470" spans="2:10" ht="14" x14ac:dyDescent="0.15">
      <c r="B470" s="1" t="s">
        <v>361</v>
      </c>
      <c r="C470" s="12" t="s">
        <v>829</v>
      </c>
      <c r="D470" s="15"/>
      <c r="E470" s="57">
        <v>19.670000000000002</v>
      </c>
      <c r="F470" s="58">
        <f t="shared" si="38"/>
        <v>23.604000000000003</v>
      </c>
      <c r="G470" s="65"/>
      <c r="H470" s="57">
        <f t="shared" si="39"/>
        <v>0</v>
      </c>
      <c r="I470" s="58">
        <f t="shared" si="40"/>
        <v>0</v>
      </c>
      <c r="J470" s="14">
        <f t="shared" si="41"/>
        <v>0.2</v>
      </c>
    </row>
    <row r="471" spans="2:10" ht="14" x14ac:dyDescent="0.15">
      <c r="B471" s="1" t="s">
        <v>362</v>
      </c>
      <c r="C471" s="12" t="s">
        <v>830</v>
      </c>
      <c r="D471" s="15"/>
      <c r="E471" s="57">
        <v>18</v>
      </c>
      <c r="F471" s="58">
        <f t="shared" si="38"/>
        <v>21.599999999999998</v>
      </c>
      <c r="G471" s="65"/>
      <c r="H471" s="57">
        <f t="shared" si="39"/>
        <v>0</v>
      </c>
      <c r="I471" s="58">
        <f t="shared" si="40"/>
        <v>0</v>
      </c>
      <c r="J471" s="14">
        <f t="shared" si="41"/>
        <v>0.2</v>
      </c>
    </row>
    <row r="472" spans="2:10" ht="14" x14ac:dyDescent="0.15">
      <c r="B472" s="1" t="s">
        <v>363</v>
      </c>
      <c r="C472" s="12" t="s">
        <v>831</v>
      </c>
      <c r="D472" s="15"/>
      <c r="E472" s="57">
        <v>16.420000000000002</v>
      </c>
      <c r="F472" s="58">
        <f t="shared" si="38"/>
        <v>19.704000000000001</v>
      </c>
      <c r="G472" s="65"/>
      <c r="H472" s="57">
        <f t="shared" si="39"/>
        <v>0</v>
      </c>
      <c r="I472" s="58">
        <f t="shared" si="40"/>
        <v>0</v>
      </c>
      <c r="J472" s="14">
        <f t="shared" si="41"/>
        <v>0.2</v>
      </c>
    </row>
    <row r="473" spans="2:10" ht="14" x14ac:dyDescent="0.15">
      <c r="B473" s="1" t="s">
        <v>364</v>
      </c>
      <c r="C473" s="12" t="s">
        <v>832</v>
      </c>
      <c r="D473" s="15"/>
      <c r="E473" s="57">
        <v>19.670000000000002</v>
      </c>
      <c r="F473" s="58">
        <f t="shared" si="38"/>
        <v>23.604000000000003</v>
      </c>
      <c r="G473" s="65"/>
      <c r="H473" s="57">
        <f t="shared" si="39"/>
        <v>0</v>
      </c>
      <c r="I473" s="58">
        <f t="shared" si="40"/>
        <v>0</v>
      </c>
      <c r="J473" s="14">
        <f t="shared" si="41"/>
        <v>0.2</v>
      </c>
    </row>
    <row r="474" spans="2:10" ht="38" x14ac:dyDescent="0.15">
      <c r="B474" s="18"/>
      <c r="C474" s="19" t="s">
        <v>833</v>
      </c>
      <c r="D474" s="24"/>
      <c r="E474" s="61" t="s">
        <v>850</v>
      </c>
      <c r="F474" s="62" t="str">
        <f t="shared" si="38"/>
        <v/>
      </c>
      <c r="G474" s="70"/>
      <c r="H474" s="61" t="str">
        <f t="shared" si="39"/>
        <v/>
      </c>
      <c r="I474" s="62" t="str">
        <f t="shared" si="40"/>
        <v/>
      </c>
      <c r="J474" s="21"/>
    </row>
    <row r="475" spans="2:10" ht="14" x14ac:dyDescent="0.15">
      <c r="B475" s="30" t="s">
        <v>350</v>
      </c>
      <c r="C475" s="12" t="s">
        <v>834</v>
      </c>
      <c r="D475" s="27"/>
      <c r="E475" s="57">
        <v>202.5</v>
      </c>
      <c r="F475" s="58">
        <f t="shared" si="38"/>
        <v>243</v>
      </c>
      <c r="G475" s="65"/>
      <c r="H475" s="57">
        <f t="shared" si="39"/>
        <v>0</v>
      </c>
      <c r="I475" s="58">
        <f t="shared" si="40"/>
        <v>0</v>
      </c>
      <c r="J475" s="45">
        <f t="shared" ref="J475:J485" si="42">IF(B475&lt;&gt;"",20%,"")</f>
        <v>0.2</v>
      </c>
    </row>
    <row r="476" spans="2:10" ht="14" x14ac:dyDescent="0.15">
      <c r="B476" s="46" t="s">
        <v>351</v>
      </c>
      <c r="C476" s="12" t="s">
        <v>835</v>
      </c>
      <c r="D476" s="27"/>
      <c r="E476" s="57">
        <v>505</v>
      </c>
      <c r="F476" s="58">
        <f t="shared" si="38"/>
        <v>606</v>
      </c>
      <c r="G476" s="65"/>
      <c r="H476" s="57">
        <f t="shared" si="39"/>
        <v>0</v>
      </c>
      <c r="I476" s="58">
        <f t="shared" si="40"/>
        <v>0</v>
      </c>
      <c r="J476" s="45">
        <f t="shared" si="42"/>
        <v>0.2</v>
      </c>
    </row>
    <row r="477" spans="2:10" ht="14" x14ac:dyDescent="0.15">
      <c r="B477" s="30" t="s">
        <v>348</v>
      </c>
      <c r="C477" s="12" t="s">
        <v>836</v>
      </c>
      <c r="D477" s="27"/>
      <c r="E477" s="57">
        <v>251.67</v>
      </c>
      <c r="F477" s="58">
        <f t="shared" si="38"/>
        <v>302.00399999999996</v>
      </c>
      <c r="G477" s="65"/>
      <c r="H477" s="57">
        <f t="shared" si="39"/>
        <v>0</v>
      </c>
      <c r="I477" s="58">
        <f t="shared" si="40"/>
        <v>0</v>
      </c>
      <c r="J477" s="45">
        <f t="shared" si="42"/>
        <v>0.2</v>
      </c>
    </row>
    <row r="478" spans="2:10" ht="14" x14ac:dyDescent="0.15">
      <c r="B478" s="46" t="s">
        <v>349</v>
      </c>
      <c r="C478" s="12" t="s">
        <v>837</v>
      </c>
      <c r="D478" s="27"/>
      <c r="E478" s="57">
        <v>635.83000000000004</v>
      </c>
      <c r="F478" s="58">
        <f t="shared" si="38"/>
        <v>762.99599999999998</v>
      </c>
      <c r="G478" s="65"/>
      <c r="H478" s="57">
        <f t="shared" si="39"/>
        <v>0</v>
      </c>
      <c r="I478" s="58">
        <f t="shared" si="40"/>
        <v>0</v>
      </c>
      <c r="J478" s="45">
        <f t="shared" si="42"/>
        <v>0.2</v>
      </c>
    </row>
    <row r="479" spans="2:10" ht="14" x14ac:dyDescent="0.15">
      <c r="B479" s="30" t="s">
        <v>352</v>
      </c>
      <c r="C479" s="12" t="s">
        <v>838</v>
      </c>
      <c r="D479" s="27"/>
      <c r="E479" s="57">
        <v>80.08</v>
      </c>
      <c r="F479" s="58">
        <f t="shared" si="38"/>
        <v>96.095999999999989</v>
      </c>
      <c r="G479" s="65"/>
      <c r="H479" s="57">
        <f t="shared" si="39"/>
        <v>0</v>
      </c>
      <c r="I479" s="58">
        <f t="shared" si="40"/>
        <v>0</v>
      </c>
      <c r="J479" s="45">
        <f t="shared" si="42"/>
        <v>0.2</v>
      </c>
    </row>
    <row r="480" spans="2:10" ht="14" x14ac:dyDescent="0.15">
      <c r="B480" s="30" t="s">
        <v>353</v>
      </c>
      <c r="C480" s="12" t="s">
        <v>839</v>
      </c>
      <c r="D480" s="27"/>
      <c r="E480" s="57">
        <v>106.67</v>
      </c>
      <c r="F480" s="58">
        <f t="shared" si="38"/>
        <v>128.00399999999999</v>
      </c>
      <c r="G480" s="65"/>
      <c r="H480" s="57">
        <f t="shared" si="39"/>
        <v>0</v>
      </c>
      <c r="I480" s="58">
        <f t="shared" si="40"/>
        <v>0</v>
      </c>
      <c r="J480" s="45">
        <f t="shared" si="42"/>
        <v>0.2</v>
      </c>
    </row>
    <row r="481" spans="2:10" ht="14" x14ac:dyDescent="0.15">
      <c r="B481" s="30" t="s">
        <v>355</v>
      </c>
      <c r="C481" s="12" t="s">
        <v>840</v>
      </c>
      <c r="D481" s="27"/>
      <c r="E481" s="57">
        <v>96.5</v>
      </c>
      <c r="F481" s="58">
        <f t="shared" si="38"/>
        <v>115.8</v>
      </c>
      <c r="G481" s="65"/>
      <c r="H481" s="57">
        <f t="shared" si="39"/>
        <v>0</v>
      </c>
      <c r="I481" s="58">
        <f t="shared" si="40"/>
        <v>0</v>
      </c>
      <c r="J481" s="45">
        <f t="shared" si="42"/>
        <v>0.2</v>
      </c>
    </row>
    <row r="482" spans="2:10" ht="14" x14ac:dyDescent="0.15">
      <c r="B482" s="46" t="s">
        <v>356</v>
      </c>
      <c r="C482" s="12" t="s">
        <v>841</v>
      </c>
      <c r="D482" s="27"/>
      <c r="E482" s="57">
        <v>709.25</v>
      </c>
      <c r="F482" s="58">
        <f t="shared" si="38"/>
        <v>851.1</v>
      </c>
      <c r="G482" s="65"/>
      <c r="H482" s="57">
        <f t="shared" si="39"/>
        <v>0</v>
      </c>
      <c r="I482" s="58">
        <f t="shared" si="40"/>
        <v>0</v>
      </c>
      <c r="J482" s="45">
        <f t="shared" si="42"/>
        <v>0.2</v>
      </c>
    </row>
    <row r="483" spans="2:10" ht="14" x14ac:dyDescent="0.15">
      <c r="B483" s="30" t="s">
        <v>354</v>
      </c>
      <c r="C483" s="12" t="s">
        <v>842</v>
      </c>
      <c r="D483" s="27"/>
      <c r="E483" s="57">
        <v>129.16999999999999</v>
      </c>
      <c r="F483" s="58">
        <f t="shared" si="38"/>
        <v>155.00399999999999</v>
      </c>
      <c r="G483" s="65"/>
      <c r="H483" s="57">
        <f t="shared" si="39"/>
        <v>0</v>
      </c>
      <c r="I483" s="58">
        <f t="shared" si="40"/>
        <v>0</v>
      </c>
      <c r="J483" s="45">
        <f t="shared" si="42"/>
        <v>0.2</v>
      </c>
    </row>
    <row r="484" spans="2:10" ht="14" x14ac:dyDescent="0.15">
      <c r="B484" s="30" t="s">
        <v>358</v>
      </c>
      <c r="C484" s="12" t="s">
        <v>843</v>
      </c>
      <c r="D484" s="27"/>
      <c r="E484" s="57">
        <v>96.5</v>
      </c>
      <c r="F484" s="58">
        <f t="shared" si="38"/>
        <v>115.8</v>
      </c>
      <c r="G484" s="65"/>
      <c r="H484" s="57">
        <f t="shared" si="39"/>
        <v>0</v>
      </c>
      <c r="I484" s="58">
        <f t="shared" si="40"/>
        <v>0</v>
      </c>
      <c r="J484" s="45">
        <f t="shared" si="42"/>
        <v>0.2</v>
      </c>
    </row>
    <row r="485" spans="2:10" ht="14" x14ac:dyDescent="0.15">
      <c r="B485" s="46" t="s">
        <v>357</v>
      </c>
      <c r="C485" s="12" t="s">
        <v>844</v>
      </c>
      <c r="D485" s="27"/>
      <c r="E485" s="57">
        <v>31.08</v>
      </c>
      <c r="F485" s="58">
        <f t="shared" si="38"/>
        <v>37.295999999999999</v>
      </c>
      <c r="G485" s="65"/>
      <c r="H485" s="57">
        <f t="shared" si="39"/>
        <v>0</v>
      </c>
      <c r="I485" s="58">
        <f t="shared" si="40"/>
        <v>0</v>
      </c>
      <c r="J485" s="45">
        <f t="shared" si="42"/>
        <v>0.2</v>
      </c>
    </row>
    <row r="486" spans="2:10" ht="28" x14ac:dyDescent="0.15">
      <c r="B486" s="47"/>
      <c r="C486" s="34" t="s">
        <v>845</v>
      </c>
      <c r="D486" s="27"/>
      <c r="E486" s="57" t="s">
        <v>850</v>
      </c>
      <c r="F486" s="58" t="str">
        <f t="shared" si="38"/>
        <v/>
      </c>
      <c r="G486" s="71"/>
      <c r="H486" s="57" t="str">
        <f t="shared" si="39"/>
        <v/>
      </c>
      <c r="I486" s="58" t="str">
        <f t="shared" si="40"/>
        <v/>
      </c>
      <c r="J486" s="48"/>
    </row>
  </sheetData>
  <sheetProtection sheet="1" objects="1" scenarios="1" autoFilter="0"/>
  <autoFilter ref="G4:G486" xr:uid="{5E143A84-89EB-9A45-801F-C64CF7B0DBFF}"/>
  <conditionalFormatting sqref="G6:G485">
    <cfRule type="cellIs" dxfId="0" priority="1" stopIfTrue="1" operator="greaterThan">
      <formula>0</formula>
    </cfRule>
  </conditionalFormatting>
  <hyperlinks>
    <hyperlink ref="C25" r:id="rId1" display="www.vernier.com/downloads/" xr:uid="{00000000-0004-0000-0400-000000000000}"/>
    <hyperlink ref="C28" r:id="rId2" display="www.vernier.com/downloads/" xr:uid="{00000000-0004-0000-0400-000001000000}"/>
    <hyperlink ref="C29" r:id="rId3" display="www.vernier.com/downloads/" xr:uid="{00000000-0004-0000-0400-000002000000}"/>
    <hyperlink ref="C30" r:id="rId4" display="www.vernier.com/downloads/" xr:uid="{00000000-0004-0000-0400-000003000000}"/>
  </hyperlinks>
  <pageMargins left="0.59055100000000005" right="0.59055100000000005" top="0.78740200000000005" bottom="0.78740200000000005" header="0.25" footer="0.5"/>
  <pageSetup paperSize="9" scale="65" fitToHeight="8" orientation="portrait"/>
  <headerFooter>
    <oddFooter>&amp;L&amp;"Arial,Regular"&amp;9&amp;K000000PMS Delta s.r.o., autorizované zastúpenie Vernier Software &amp; Technology pre Slovensko, &amp;8Fándlyho 1, 071 01 Michalovce, tel.: 0918 347 372, spisak.peter@pmsdelta.sk, www.pmsdelta.sk&amp;9      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ObjForm_1_2021</vt:lpstr>
      <vt:lpstr>ObjForm_1_2021!Print_Area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</cp:lastModifiedBy>
  <cp:lastPrinted>2021-02-05T12:19:06Z</cp:lastPrinted>
  <dcterms:modified xsi:type="dcterms:W3CDTF">2021-02-10T18:53:21Z</dcterms:modified>
</cp:coreProperties>
</file>